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2" windowWidth="10320" windowHeight="9552"/>
  </bookViews>
  <sheets>
    <sheet name="Лист1" sheetId="1" r:id="rId1"/>
    <sheet name="VeryHide" sheetId="2" state="veryHidden" r:id="rId2"/>
    <sheet name="Лист1_Essentia" sheetId="3" state="hidden" r:id="rId3"/>
    <sheet name="Лист1_Filter" sheetId="4" state="hidden" r:id="rId4"/>
  </sheets>
  <calcPr calcId="145621"/>
</workbook>
</file>

<file path=xl/calcChain.xml><?xml version="1.0" encoding="utf-8"?>
<calcChain xmlns="http://schemas.openxmlformats.org/spreadsheetml/2006/main">
  <c r="D33" i="1" l="1"/>
  <c r="C33" i="1"/>
  <c r="D73" i="1"/>
  <c r="C73" i="1"/>
  <c r="D36" i="1" l="1"/>
  <c r="C36" i="1"/>
  <c r="D116" i="1" l="1"/>
  <c r="C116" i="1"/>
  <c r="D56" i="1"/>
  <c r="C56" i="1"/>
  <c r="D101" i="1"/>
  <c r="C101" i="1"/>
  <c r="D44" i="1"/>
  <c r="C44" i="1"/>
  <c r="D120" i="1"/>
  <c r="C120" i="1"/>
  <c r="D91" i="1"/>
  <c r="C91" i="1"/>
  <c r="D85" i="1"/>
  <c r="C85" i="1"/>
  <c r="D70" i="1"/>
  <c r="C70" i="1"/>
  <c r="D53" i="1"/>
  <c r="C53" i="1"/>
  <c r="D40" i="1"/>
  <c r="C40" i="1"/>
  <c r="C124" i="1" l="1"/>
  <c r="C127" i="1" s="1"/>
  <c r="C129" i="1" s="1"/>
  <c r="D124" i="1"/>
  <c r="D127" i="1" s="1"/>
  <c r="D130" i="1" s="1"/>
</calcChain>
</file>

<file path=xl/sharedStrings.xml><?xml version="1.0" encoding="utf-8"?>
<sst xmlns="http://schemas.openxmlformats.org/spreadsheetml/2006/main" count="448" uniqueCount="353">
  <si>
    <t>SD</t>
  </si>
  <si>
    <t>FD</t>
  </si>
  <si>
    <t>ADDR</t>
  </si>
  <si>
    <t>Год постройки</t>
  </si>
  <si>
    <t>ATTR_65</t>
  </si>
  <si>
    <t>Общая площадь жилых помещений дома, кв.м</t>
  </si>
  <si>
    <t>ATTR_1</t>
  </si>
  <si>
    <t>Количество подъездов</t>
  </si>
  <si>
    <t>ATTR_30</t>
  </si>
  <si>
    <t>Количество этажей</t>
  </si>
  <si>
    <t>ATTR_7</t>
  </si>
  <si>
    <t>Количество квартир</t>
  </si>
  <si>
    <t>ATTR_20</t>
  </si>
  <si>
    <t>Количество проживающих, чел.</t>
  </si>
  <si>
    <t>ATTR_14</t>
  </si>
  <si>
    <t>Количество лифтов</t>
  </si>
  <si>
    <t>ATTR_74</t>
  </si>
  <si>
    <t>Площадь кровли</t>
  </si>
  <si>
    <t>ATTR_19</t>
  </si>
  <si>
    <t>Убираемая площадь (лестн.клетки, коридоры, открытые сходы и площадки), кв.м</t>
  </si>
  <si>
    <t>ATTR_6</t>
  </si>
  <si>
    <t>Площадь дезинфекции и дератизации, кв.м</t>
  </si>
  <si>
    <t>Износ здания %</t>
  </si>
  <si>
    <t>ATTR_50</t>
  </si>
  <si>
    <r>
      <rPr>
        <b/>
        <sz val="9"/>
        <rFont val="Arial Cyr"/>
        <charset val="204"/>
      </rPr>
      <t xml:space="preserve">Планово-нормативный тариф </t>
    </r>
    <r>
      <rPr>
        <sz val="9"/>
        <color theme="1"/>
        <rFont val="Calibri"/>
        <family val="2"/>
        <charset val="204"/>
        <scheme val="minor"/>
      </rPr>
      <t>(</t>
    </r>
    <r>
      <rPr>
        <sz val="9"/>
        <rFont val="Arial Cyr"/>
        <charset val="204"/>
      </rPr>
      <t>ПНТ</t>
    </r>
    <r>
      <rPr>
        <sz val="9"/>
        <color theme="1"/>
        <rFont val="Calibri"/>
        <family val="2"/>
        <charset val="204"/>
        <scheme val="minor"/>
      </rPr>
      <t>), руб./кв.м</t>
    </r>
  </si>
  <si>
    <t>ATTR_417</t>
  </si>
  <si>
    <t>Кол-во месяцев в управлении</t>
  </si>
  <si>
    <t>ATTR_608</t>
  </si>
  <si>
    <r>
      <rPr>
        <b/>
        <sz val="9"/>
        <rFont val="Arial Cyr"/>
        <charset val="204"/>
      </rPr>
      <t>Планируемый годовой доход</t>
    </r>
    <r>
      <rPr>
        <sz val="9"/>
        <rFont val="Arial Cyr"/>
        <charset val="204"/>
      </rPr>
      <t xml:space="preserve"> (ПНР)</t>
    </r>
    <r>
      <rPr>
        <b/>
        <sz val="9"/>
        <rFont val="Arial Cyr"/>
        <charset val="204"/>
      </rPr>
      <t xml:space="preserve"> = "</t>
    </r>
    <r>
      <rPr>
        <sz val="9"/>
        <rFont val="Arial Cyr"/>
        <charset val="204"/>
      </rPr>
      <t>площадь жилых помещений" х "ПНТ" х "12мес.",</t>
    </r>
    <r>
      <rPr>
        <sz val="9"/>
        <color theme="1"/>
        <rFont val="Calibri"/>
        <family val="2"/>
        <charset val="204"/>
        <scheme val="minor"/>
      </rPr>
      <t xml:space="preserve"> руб</t>
    </r>
  </si>
  <si>
    <t>1::1::4095::1</t>
  </si>
  <si>
    <t>Фактически начислено платежей населению, за год, руб.</t>
  </si>
  <si>
    <t>2::3::4095::3</t>
  </si>
  <si>
    <t>Фактически оплачено населением, за год, руб.</t>
  </si>
  <si>
    <t>2::3::4095::6</t>
  </si>
  <si>
    <t>Процент оплаты</t>
  </si>
  <si>
    <t>Материалы на текущ.ремонт и технич.обслуж.жилфонда</t>
  </si>
  <si>
    <t>3::1::4095::3</t>
  </si>
  <si>
    <t>3::1::4095::4</t>
  </si>
  <si>
    <t>Материалы на санитарное содержание жилфонда</t>
  </si>
  <si>
    <t>4::1::4095::3</t>
  </si>
  <si>
    <t>4::1::4095::4</t>
  </si>
  <si>
    <t xml:space="preserve">Зарплата РТР и АДС без начислений </t>
  </si>
  <si>
    <t>в т.ч.                            Рабочие текущего ремонта</t>
  </si>
  <si>
    <t>5::1::4095::3</t>
  </si>
  <si>
    <t>5::1::4095::4</t>
  </si>
  <si>
    <t xml:space="preserve">                                     АДС</t>
  </si>
  <si>
    <t>61::1::4095::3</t>
  </si>
  <si>
    <t>61::1::4095::4</t>
  </si>
  <si>
    <t xml:space="preserve">Зарплата дворников и уборщиц без начислений </t>
  </si>
  <si>
    <t>в т.ч.                             Уборщ.МРП</t>
  </si>
  <si>
    <t>59::1::4095::3</t>
  </si>
  <si>
    <t>59::1::4095::4</t>
  </si>
  <si>
    <t xml:space="preserve">                                      Уборщ.л/кл</t>
  </si>
  <si>
    <t>60::1::4095::3</t>
  </si>
  <si>
    <t>60::1::4095::4</t>
  </si>
  <si>
    <t xml:space="preserve">                                      Дворники</t>
  </si>
  <si>
    <t>58::1::4095::3</t>
  </si>
  <si>
    <t>58::1::4095::4</t>
  </si>
  <si>
    <t>Техническое обслуж.и содержание лифтов (включ.стахован.)</t>
  </si>
  <si>
    <t>в т.ч.   Техническое обслуживание и ремонт лифтов-Подъем</t>
  </si>
  <si>
    <t>49::1::4095::3</t>
  </si>
  <si>
    <t>49::1::4095::4</t>
  </si>
  <si>
    <t xml:space="preserve">            Аварийное обслуживание лифтов-Подъем</t>
  </si>
  <si>
    <t>50::1::4095::3</t>
  </si>
  <si>
    <t>50::1::4095::4</t>
  </si>
  <si>
    <t xml:space="preserve">            Диспетчерское обслуживание лифтов-Подъем</t>
  </si>
  <si>
    <t>51::1::4095::3</t>
  </si>
  <si>
    <t>51::1::4095::4</t>
  </si>
  <si>
    <t xml:space="preserve">            Техническое освидетельствование  лифтов-Русь</t>
  </si>
  <si>
    <t>52::1::4095::3</t>
  </si>
  <si>
    <t>52::1::4095::4</t>
  </si>
  <si>
    <t xml:space="preserve">            Измерение сопротивления петли "фаза-нуль"-Русь</t>
  </si>
  <si>
    <t>53::1::4095::3</t>
  </si>
  <si>
    <t>53::1::4095::4</t>
  </si>
  <si>
    <t xml:space="preserve">            Страхование лифтов</t>
  </si>
  <si>
    <t>54::1::4095::3</t>
  </si>
  <si>
    <t>54::1::4095::4</t>
  </si>
  <si>
    <t>Техническое обслуж.и ремонт внутренних газопроводов</t>
  </si>
  <si>
    <t>8::1::4095::3</t>
  </si>
  <si>
    <t>8::1::4095::4</t>
  </si>
  <si>
    <t>Техническое обслуж. вентканалов и дымоходов</t>
  </si>
  <si>
    <t>в т.ч.       Вентканалы</t>
  </si>
  <si>
    <t>9::1::4095::3</t>
  </si>
  <si>
    <t>9::1::4095::4</t>
  </si>
  <si>
    <t xml:space="preserve">                Дымоходы</t>
  </si>
  <si>
    <t>10::1::4095::3</t>
  </si>
  <si>
    <t>10::1::4095::4</t>
  </si>
  <si>
    <t>Подрядные работы по текущему ремонту</t>
  </si>
  <si>
    <t xml:space="preserve">в т.ч.       Устранение завалов дымоходов и вентканалов </t>
  </si>
  <si>
    <t>11::1::4095::3</t>
  </si>
  <si>
    <t>11::1::4095::4</t>
  </si>
  <si>
    <t xml:space="preserve">                Ремонт отмостки</t>
  </si>
  <si>
    <t xml:space="preserve">                Герметизация швов</t>
  </si>
  <si>
    <t xml:space="preserve">                Ремонт цоколя</t>
  </si>
  <si>
    <t>68::1::4095::3</t>
  </si>
  <si>
    <t>68::1::4095::4</t>
  </si>
  <si>
    <t>Дезинсекционные и дератизационные работы</t>
  </si>
  <si>
    <t>в т.ч.       Дезинсекция</t>
  </si>
  <si>
    <t>12::1::4095::3</t>
  </si>
  <si>
    <t>12::1::4095::4</t>
  </si>
  <si>
    <t xml:space="preserve">                Дератизация</t>
  </si>
  <si>
    <t>13::1::4095::3</t>
  </si>
  <si>
    <t>13::1::4095::4</t>
  </si>
  <si>
    <t>Прочие услуги сторонних организаций по обслуживанию ж/фонда</t>
  </si>
  <si>
    <t>в т.ч.                                     Хим.очищ.вода для заполнения системы</t>
  </si>
  <si>
    <t>14::1::4095::3</t>
  </si>
  <si>
    <t>14::1::4095::4</t>
  </si>
  <si>
    <t xml:space="preserve">                                              Уборка кровель от снега (скалолазы)</t>
  </si>
  <si>
    <t>15::1::4095::3</t>
  </si>
  <si>
    <t>15::1::4095::4</t>
  </si>
  <si>
    <t xml:space="preserve">                                              Ремонт инвентаря и оборудования</t>
  </si>
  <si>
    <t xml:space="preserve">                                              Замеры сопротивления на жилфонде</t>
  </si>
  <si>
    <t>64::1::4095::3</t>
  </si>
  <si>
    <t>64::1::4095::4</t>
  </si>
  <si>
    <t xml:space="preserve">                                              Внеплановые расходы по МКД - прочие</t>
  </si>
  <si>
    <t>70::1::4095::3</t>
  </si>
  <si>
    <t>70::1::4095::4</t>
  </si>
  <si>
    <t>Запирающее устройство</t>
  </si>
  <si>
    <t>67::1::4095::3</t>
  </si>
  <si>
    <t>67::1::4095::4</t>
  </si>
  <si>
    <t>Амортизация производственных фондов</t>
  </si>
  <si>
    <t>16::1::4095::3</t>
  </si>
  <si>
    <t>16::1::4095::4</t>
  </si>
  <si>
    <t>Общехозяйственные расходы - всего, включая з/п АУП и ИТР</t>
  </si>
  <si>
    <t>в т.ч.                    АУП зарплата АУП и ИТР</t>
  </si>
  <si>
    <t>31::1::4095::3</t>
  </si>
  <si>
    <t>31::1::4095::4</t>
  </si>
  <si>
    <t xml:space="preserve">                             АУП зарплата вспомог.персонала</t>
  </si>
  <si>
    <t>32::1::4095::3</t>
  </si>
  <si>
    <t>32::1::4095::4</t>
  </si>
  <si>
    <t xml:space="preserve">                             АУП Коммун.услуги</t>
  </si>
  <si>
    <t>62::1::4095::3</t>
  </si>
  <si>
    <t>62::1::4095::4</t>
  </si>
  <si>
    <t xml:space="preserve">                             АУП ПРОЧИЕ расходы</t>
  </si>
  <si>
    <t>63::1::4095::3</t>
  </si>
  <si>
    <t>63::1::4095::4</t>
  </si>
  <si>
    <t xml:space="preserve">                             АУП внеплановые расходы</t>
  </si>
  <si>
    <t>Транспортные расходы</t>
  </si>
  <si>
    <t>в т.ч.                     Материалы</t>
  </si>
  <si>
    <t>38::1::4095::3</t>
  </si>
  <si>
    <t>38::1::4095::4</t>
  </si>
  <si>
    <t xml:space="preserve">                              ГСМ</t>
  </si>
  <si>
    <t>34::1::4095::3</t>
  </si>
  <si>
    <t>34::1::4095::4</t>
  </si>
  <si>
    <t xml:space="preserve">                              Ремонт</t>
  </si>
  <si>
    <t>35::1::4095::3</t>
  </si>
  <si>
    <t>35::1::4095::4</t>
  </si>
  <si>
    <t xml:space="preserve">                              Госпошлина</t>
  </si>
  <si>
    <t>40::1::4095::3</t>
  </si>
  <si>
    <t>40::1::4095::4</t>
  </si>
  <si>
    <t xml:space="preserve">                              Диагностика</t>
  </si>
  <si>
    <t>41::1::4095::3</t>
  </si>
  <si>
    <t>41::1::4095::4</t>
  </si>
  <si>
    <t xml:space="preserve">                              Шиномонтаж</t>
  </si>
  <si>
    <t>37::1::4095::3</t>
  </si>
  <si>
    <t>37::1::4095::4</t>
  </si>
  <si>
    <t xml:space="preserve">                              Техосмотр</t>
  </si>
  <si>
    <t>39::1::4095::3</t>
  </si>
  <si>
    <t>39::1::4095::4</t>
  </si>
  <si>
    <t xml:space="preserve">                              Мойка а/машин</t>
  </si>
  <si>
    <t>36::1::4095::3</t>
  </si>
  <si>
    <t>36::1::4095::4</t>
  </si>
  <si>
    <t xml:space="preserve">                              Внеплановые расх.по сод.трансп.</t>
  </si>
  <si>
    <t>71::1::4095::3</t>
  </si>
  <si>
    <t>71::1::4095::4</t>
  </si>
  <si>
    <t>Прочие прямые расходы</t>
  </si>
  <si>
    <t>43::1::4095::3</t>
  </si>
  <si>
    <t>43::1::4095::4</t>
  </si>
  <si>
    <t>73::1::4095::3</t>
  </si>
  <si>
    <t>73::1::4095::4</t>
  </si>
  <si>
    <t>44::1::4095::3</t>
  </si>
  <si>
    <t>44::1::4095::4</t>
  </si>
  <si>
    <t>42::1::4095::3</t>
  </si>
  <si>
    <t>42::1::4095::4</t>
  </si>
  <si>
    <t>76::1::4095::3</t>
  </si>
  <si>
    <t>76::1::4095::4</t>
  </si>
  <si>
    <t>74::1::4095::3</t>
  </si>
  <si>
    <t>74::1::4095::4</t>
  </si>
  <si>
    <t>66::1::4095::3</t>
  </si>
  <si>
    <t>66::1::4095::4</t>
  </si>
  <si>
    <t>65::1::4095::3</t>
  </si>
  <si>
    <t>65::1::4095::4</t>
  </si>
  <si>
    <t>75::1::4095::3</t>
  </si>
  <si>
    <t>75::1::4095::4</t>
  </si>
  <si>
    <t>45::1::4095::3</t>
  </si>
  <si>
    <t>45::1::4095::4</t>
  </si>
  <si>
    <t>Услуги МУП "ИРЦ ЖКХ"</t>
  </si>
  <si>
    <t>46::1::4095::3</t>
  </si>
  <si>
    <t>46::1::4095::4</t>
  </si>
  <si>
    <t>Налоги и сборы, включаемые в себестоимость</t>
  </si>
  <si>
    <t>в т.ч.       Налоги с влад а/трансп.</t>
  </si>
  <si>
    <t>47::1::4095::3</t>
  </si>
  <si>
    <t>47::1::4095::4</t>
  </si>
  <si>
    <t xml:space="preserve">                Земельный налог</t>
  </si>
  <si>
    <t>48::1::4095::3</t>
  </si>
  <si>
    <t>48::1::4095::4</t>
  </si>
  <si>
    <t>Рентабельность</t>
  </si>
  <si>
    <t>ВСЕГО РАСХОДОВ</t>
  </si>
  <si>
    <t>Отчисления в фонды (ЕСН 30,2 %)</t>
  </si>
  <si>
    <t>55::256::4095::3</t>
  </si>
  <si>
    <t>55::256::4095::4</t>
  </si>
  <si>
    <t>НДС %</t>
  </si>
  <si>
    <t>56::1026::4095::3</t>
  </si>
  <si>
    <t>56::1026::4095::4</t>
  </si>
  <si>
    <t>ВСЕГО РАСХОДОВ С НАЛОГАМИ</t>
  </si>
  <si>
    <t>Убытки, прибыль по смете на год = "ПНР" - "плановые затраты по смете",руб.</t>
  </si>
  <si>
    <t>Финансовый результат за соответствующий период ="оплачено населением" - "фактические затраты по смете",руб.</t>
  </si>
  <si>
    <t>Финансовый результат за предыдущий год,руб.</t>
  </si>
  <si>
    <t>ATTR_619</t>
  </si>
  <si>
    <t>справочно* сальдо муп ирц на нач.года</t>
  </si>
  <si>
    <t>ATTR_204</t>
  </si>
  <si>
    <t>C:\Users\Игорь\AppData\Local\Temp\tmpA00C.tmp</t>
  </si>
  <si>
    <t>период</t>
  </si>
  <si>
    <t>Адрес:</t>
  </si>
  <si>
    <t>Характеристики дома:</t>
  </si>
  <si>
    <t xml:space="preserve">Статья расходов </t>
  </si>
  <si>
    <t>Плановые затраты на год (руб.)</t>
  </si>
  <si>
    <t>Фактические затраты с учетом налогов (руб.)</t>
  </si>
  <si>
    <t xml:space="preserve">                              Внеплановые расходы по сод.трансп.</t>
  </si>
  <si>
    <t xml:space="preserve">      в т.ч.   подготовка кадров, обучение</t>
  </si>
  <si>
    <t xml:space="preserve">                  бти</t>
  </si>
  <si>
    <t xml:space="preserve">                  охрана труда (спецодежда)</t>
  </si>
  <si>
    <t xml:space="preserve">                  страхование отв.влад.а/тр.средств (ОСАГО)</t>
  </si>
  <si>
    <t xml:space="preserve">                  лицензия (сертификация)</t>
  </si>
  <si>
    <t xml:space="preserve">                  услуги по подбору персонала</t>
  </si>
  <si>
    <t xml:space="preserve">                  экспертиза по жалобам,консультац.,усл.по закупкам</t>
  </si>
  <si>
    <t xml:space="preserve">                  экологический паспорт</t>
  </si>
  <si>
    <t xml:space="preserve">                  сбор, хранение и утилизация ртутьсодержащих ламп</t>
  </si>
  <si>
    <t xml:space="preserve">            Диагностика лифтов -Русь</t>
  </si>
  <si>
    <t>77::1::4095::3</t>
  </si>
  <si>
    <t>77::1::4095::4</t>
  </si>
  <si>
    <t xml:space="preserve">           диагностика русь</t>
  </si>
  <si>
    <t xml:space="preserve">                Ремонт конструктивных элементов зданий</t>
  </si>
  <si>
    <t xml:space="preserve">                Ремонт внутридомовых инженерных коммуникаций</t>
  </si>
  <si>
    <t>78::1::4095::3</t>
  </si>
  <si>
    <t>79::1::4095::3</t>
  </si>
  <si>
    <t>78::1::4095::4</t>
  </si>
  <si>
    <t>79::1::4095::4</t>
  </si>
  <si>
    <t xml:space="preserve">            Аварийное обслуживание лифтов-МУП "Лифтремонт"</t>
  </si>
  <si>
    <t xml:space="preserve">            Диспетчерское обслуживание лифтов-МУП "Лифтремонт"</t>
  </si>
  <si>
    <t>в т.ч.   Техническое обслуживан.и ремонт лифтов-МУП "Лифтремонт"</t>
  </si>
  <si>
    <t>МУЖРП-9    Расшифровка затрат по статьям сметы</t>
  </si>
  <si>
    <t xml:space="preserve">                Прочие подрядные работы по текущ.ремонту(внеплана)</t>
  </si>
  <si>
    <t xml:space="preserve">Ремонт вентиляционных систем </t>
  </si>
  <si>
    <t>Ремонт лифтов(вандальные действия)</t>
  </si>
  <si>
    <t xml:space="preserve"> Реклама</t>
  </si>
  <si>
    <t>Энергетич.обследов.ЖД</t>
  </si>
  <si>
    <t xml:space="preserve">                  реклама</t>
  </si>
  <si>
    <t xml:space="preserve">                  энергетич.обследов.ЖД</t>
  </si>
  <si>
    <t xml:space="preserve">                Ремонт вентиляционных систем </t>
  </si>
  <si>
    <t xml:space="preserve">                Ремонт лифтов(вандальные действия)</t>
  </si>
  <si>
    <t>80::1::4095::3</t>
  </si>
  <si>
    <t>80::1::4095::4</t>
  </si>
  <si>
    <t>81::1::4095::3</t>
  </si>
  <si>
    <t>81::1::4095::4</t>
  </si>
  <si>
    <t>82::1::4095::3</t>
  </si>
  <si>
    <t>82::1::4095::4</t>
  </si>
  <si>
    <t>83::1::4095::3</t>
  </si>
  <si>
    <t>83::1::4095::4</t>
  </si>
  <si>
    <t>84::1::4095::3</t>
  </si>
  <si>
    <t>84::1::4095::4</t>
  </si>
  <si>
    <t>85::1::4095::3</t>
  </si>
  <si>
    <t>85::1::4095::4</t>
  </si>
  <si>
    <t>88::1::4095::3</t>
  </si>
  <si>
    <t>88::1::4095::4</t>
  </si>
  <si>
    <t xml:space="preserve">                  прочие прямые внеплановые расходы</t>
  </si>
  <si>
    <t xml:space="preserve">                             Комплексная уборка придомовой тер. и подъездов</t>
  </si>
  <si>
    <t xml:space="preserve">                             Замеры сопротивления на жилфонде</t>
  </si>
  <si>
    <t xml:space="preserve">                             Внеплановые услуги сторонних организ.</t>
  </si>
  <si>
    <t xml:space="preserve">                             Ремонт инвентаря и оборудования</t>
  </si>
  <si>
    <t xml:space="preserve">                             Уборка кровель от снега (скалолазы)</t>
  </si>
  <si>
    <t>86::1::4095::3</t>
  </si>
  <si>
    <t>86::1::4095::4</t>
  </si>
  <si>
    <t>87::1::4095::3</t>
  </si>
  <si>
    <t>87::1::4095::4</t>
  </si>
  <si>
    <t>Количество лифтов в доме</t>
  </si>
  <si>
    <t>тариф ТО 1-е полугодие</t>
  </si>
  <si>
    <t>кол-во м-цев в управлении в 1-ом полугодии</t>
  </si>
  <si>
    <t>тариф ТО 2-е полугодие</t>
  </si>
  <si>
    <t>кол-во м-цев в управлении во 2-ом полугодии</t>
  </si>
  <si>
    <t>Тариф ТО 1-е полугодие</t>
  </si>
  <si>
    <t>Кол-во м-цев в управлении в 1-ом полугодии</t>
  </si>
  <si>
    <t>Тариф ТО 2-е полугодие</t>
  </si>
  <si>
    <t>Кол-во м-цев в управлении во 2-ом полугодии</t>
  </si>
  <si>
    <t>ATTR_326</t>
  </si>
  <si>
    <t>ATTR_478</t>
  </si>
  <si>
    <t>ATTR_327</t>
  </si>
  <si>
    <t>ATTR_479</t>
  </si>
  <si>
    <t xml:space="preserve">                Ремонт подъездов</t>
  </si>
  <si>
    <t>89::1::4095::3</t>
  </si>
  <si>
    <t>89::1::4095::4</t>
  </si>
  <si>
    <t>90::1::4095::3</t>
  </si>
  <si>
    <t>90::1::4095::4</t>
  </si>
  <si>
    <t xml:space="preserve">                  проведение СОУТ</t>
  </si>
  <si>
    <t>91::1::4095::3</t>
  </si>
  <si>
    <t>91::1::4095::4</t>
  </si>
  <si>
    <t>ATTR_55</t>
  </si>
  <si>
    <t xml:space="preserve">      Прочие подрядные работы по текущ.ремонту(внеплана)</t>
  </si>
  <si>
    <t xml:space="preserve">                Ремонт кровли</t>
  </si>
  <si>
    <t xml:space="preserve">                Ремонт козырьк.балк.</t>
  </si>
  <si>
    <t xml:space="preserve">                Ремонт балконов</t>
  </si>
  <si>
    <t>92::1::4095::3</t>
  </si>
  <si>
    <t>92::1::4095::4</t>
  </si>
  <si>
    <t>93::1::4095::3</t>
  </si>
  <si>
    <t>94::1::4095::3</t>
  </si>
  <si>
    <t>93::1::4095::4</t>
  </si>
  <si>
    <t>94::1::4095::4</t>
  </si>
  <si>
    <t>Услуги МУП "ИРЦ ЖКХ",МосОблЕирц</t>
  </si>
  <si>
    <t>Услуги МФЦ</t>
  </si>
  <si>
    <t>Услуги МФЦ работа с должниками</t>
  </si>
  <si>
    <t>ЕИРЦ</t>
  </si>
  <si>
    <t xml:space="preserve">                             Техдиагностика ВКГО</t>
  </si>
  <si>
    <t>в т.ч.                   Хим.очищ.вода для заполнения системы</t>
  </si>
  <si>
    <t xml:space="preserve">                 Налог на экологию</t>
  </si>
  <si>
    <t xml:space="preserve">                 Дымоходы</t>
  </si>
  <si>
    <t>95::1::4095::3</t>
  </si>
  <si>
    <t>95::1::4095::4</t>
  </si>
  <si>
    <t>96::1::4095::3</t>
  </si>
  <si>
    <t>96::1::4095::4</t>
  </si>
  <si>
    <t>97::1::4095::3</t>
  </si>
  <si>
    <t>97::1::4095::4</t>
  </si>
  <si>
    <t>РТР ИНЖ</t>
  </si>
  <si>
    <t>98::1::4095::3</t>
  </si>
  <si>
    <t>98::1::4095::4</t>
  </si>
  <si>
    <t xml:space="preserve">                                      Рабочие текущего ремонта ИНЖ.</t>
  </si>
  <si>
    <t>в т.ч.                            Рабочие текущего ремонта ОСР</t>
  </si>
  <si>
    <t xml:space="preserve">                  лизинг</t>
  </si>
  <si>
    <t>лизинг</t>
  </si>
  <si>
    <t>ТО ДПУ</t>
  </si>
  <si>
    <t xml:space="preserve">                             ТО ДПУ</t>
  </si>
  <si>
    <t>111::1::4095::3</t>
  </si>
  <si>
    <t>111::1::4095::4</t>
  </si>
  <si>
    <t>110::1::4095::3</t>
  </si>
  <si>
    <t>110::1::4095::4</t>
  </si>
  <si>
    <t>112::1::4095::3</t>
  </si>
  <si>
    <t>112::1::4095::4</t>
  </si>
  <si>
    <t xml:space="preserve">                             ТО пожарн.сигнализации</t>
  </si>
  <si>
    <t>Благоустройство</t>
  </si>
  <si>
    <t>Ямочный ремонт</t>
  </si>
  <si>
    <t>Ремонт контейнерных площ.</t>
  </si>
  <si>
    <t>113::1::4095::3</t>
  </si>
  <si>
    <t>113::1::4095::4</t>
  </si>
  <si>
    <t>114::1::4095::3</t>
  </si>
  <si>
    <t>114::1::4095::4</t>
  </si>
  <si>
    <t>Техническое обслуж.и ремонт газового квартирн.оборудования</t>
  </si>
  <si>
    <t xml:space="preserve">                             Техдиагностика ВДГО (домовые сети)</t>
  </si>
  <si>
    <t>01.01.2020</t>
  </si>
  <si>
    <t>Бородинская дом 15, Циолковского дом 1, Давыдова дом 14 корп. 1, Дорохова дом 17, Б.Серпуховская дом 156, Сосновая дом 1, Курчатова дом 11/12, Багратиона дом 14, Циолковского дом 1/22, Циолковского дом 3, Циолковского дом 5, Циолковского дом 7/11, Циолковского дом 9/16, Циолковского дом 10/6, Циолковского дом 11, Циолковского дом 11А, Циолковского дом 12/20, Циолковского дом 13, Циолковского дом 13А, Циолковского дом 13Б, Циолковского дом 13В, Циолковского дом 14, Циолковского дом 15, Циолковского дом 15А, Циолковского дом 15Б, Циолковского дом 16, Циолковского дом 17, Циолковского дом 17Б, Циолковского дом 18/9, Циолковского дом 26, Бородинская дом 15А, Бородинская дом 17, Бородинская дом 17А, Бородинская дом 18, Бородинская дом 19, Бородинская дом 21, Бородинская дом 22, Бородинская дом 23, Сосновая дом 2 корп. 1, Сосновая дом 4, Сосновая дом 8, Сосновая дом 8А, Сосновая дом 10, Сосновая дом 10А, Сосновая дом 10Б, Сосновая дом 12, Курчатова дом 15, Курчатова дом 17/5, Курчатова дом 19, Курчатова дом 61, Курчатова дом 61А, Курчатова дом 61Б, Курчатова дом 3, Багратиона дом 15, Багратиона дом 16, Багратиона дом 16А, Багратиона дом 24, Багратиона дом 28, Давыдова дом 14 корп. 2, Сосновая дом 2 корп. 2, Сосновая дом 2 корп. 3</t>
  </si>
  <si>
    <t>31.12.2020</t>
  </si>
  <si>
    <t>1960; 1981; 1985; 1955; 1962; 1994; 1952; 1958; 1984; 1968; 1947; 1965; 1967; 1959; 1970; 1969; 1973; 1974; 1982; 1953; 1961; 1963; 1975; 1964; 1999; 1971; 1978; 1979; 1990; 1987; 1995; 2003; 1956</t>
  </si>
  <si>
    <t>4; 9; 14; 2; 1; 3; 5</t>
  </si>
  <si>
    <t>48; 31,2; 28; 52; 46,4; 20,8; 54,4; 49,6; 28,8; 41,6; 58,4; 44; 42,4; 48,8; 40; 40,8; 37,6; 36,8; 30,4; 53,6; 47,2; 45,6; 36; 44,8; 16,8; 39,2; 33,6; 32,8; 24; 26,4; 20; 13,6; 51,2</t>
  </si>
  <si>
    <t>27,47; 34,39; 34,66; 16,33; 33,04; 27,12; 32,77; 33,97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</si>
</sst>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26"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9"/>
      <name val="Arial Cyr"/>
      <charset val="204"/>
    </font>
    <font>
      <sz val="9"/>
      <color theme="1"/>
      <name val="Calibri"/>
      <family val="2"/>
      <charset val="204"/>
      <scheme val="minor"/>
    </font>
    <font>
      <b/>
      <sz val="9"/>
      <name val="Arial Cyr"/>
      <charset val="204"/>
    </font>
    <font>
      <b/>
      <sz val="9"/>
      <color theme="1"/>
      <name val="Calibri"/>
      <family val="2"/>
      <charset val="204"/>
      <scheme val="minor"/>
    </font>
    <font>
      <sz val="10"/>
      <name val="Arial"/>
      <family val="2"/>
    </font>
    <font>
      <sz val="9"/>
      <color indexed="8"/>
      <name val="Calibri"/>
      <family val="2"/>
      <charset val="204"/>
      <scheme val="minor"/>
    </font>
    <font>
      <b/>
      <sz val="9"/>
      <color theme="1"/>
      <name val="Calibri"/>
      <family val="2"/>
      <charset val="204"/>
    </font>
    <font>
      <sz val="9"/>
      <name val="Calibri"/>
      <family val="2"/>
      <charset val="204"/>
      <scheme val="minor"/>
    </font>
    <font>
      <sz val="10"/>
      <name val="Arial Cyr"/>
      <charset val="204"/>
    </font>
    <font>
      <sz val="9"/>
      <name val="Calibri"/>
      <family val="2"/>
      <charset val="204"/>
    </font>
    <font>
      <sz val="9"/>
      <color theme="5" tint="-0.249977111117893"/>
      <name val="Calibri"/>
      <family val="2"/>
      <charset val="204"/>
      <scheme val="minor"/>
    </font>
    <font>
      <i/>
      <sz val="8"/>
      <color theme="0" tint="-0.14999847407452621"/>
      <name val="Calibri"/>
      <family val="2"/>
      <charset val="204"/>
      <scheme val="minor"/>
    </font>
    <font>
      <sz val="10"/>
      <color theme="1"/>
      <name val="Calibri"/>
      <family val="2"/>
      <charset val="204"/>
      <scheme val="minor"/>
    </font>
    <font>
      <u/>
      <sz val="11"/>
      <color theme="1"/>
      <name val="Calibri"/>
      <family val="2"/>
      <charset val="204"/>
      <scheme val="minor"/>
    </font>
    <font>
      <sz val="9"/>
      <name val="Arial"/>
      <family val="2"/>
      <charset val="204"/>
    </font>
    <font>
      <b/>
      <sz val="9"/>
      <name val="Arial"/>
      <family val="2"/>
      <charset val="204"/>
    </font>
    <font>
      <b/>
      <sz val="9"/>
      <color theme="1"/>
      <name val="Arial"/>
      <family val="2"/>
      <charset val="204"/>
    </font>
    <font>
      <b/>
      <sz val="10"/>
      <color theme="1"/>
      <name val="Calibri"/>
      <family val="2"/>
      <charset val="204"/>
      <scheme val="minor"/>
    </font>
    <font>
      <sz val="10"/>
      <color theme="5" tint="-0.249977111117893"/>
      <name val="Calibri"/>
      <family val="2"/>
      <charset val="204"/>
      <scheme val="minor"/>
    </font>
    <font>
      <i/>
      <sz val="9"/>
      <color theme="0" tint="-0.14999847407452621"/>
      <name val="Calibri"/>
      <family val="2"/>
      <charset val="204"/>
      <scheme val="minor"/>
    </font>
    <font>
      <b/>
      <sz val="8"/>
      <name val="Arial Cyr"/>
      <charset val="204"/>
    </font>
    <font>
      <sz val="11"/>
      <color theme="1"/>
      <name val="Calibri"/>
      <family val="2"/>
      <charset val="204"/>
      <scheme val="minor"/>
    </font>
    <font>
      <sz val="9"/>
      <color theme="1"/>
      <name val="Arial"/>
      <family val="2"/>
      <charset val="204"/>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7" fillId="0" borderId="0">
      <alignment vertical="center"/>
    </xf>
    <xf numFmtId="0" fontId="11" fillId="0" borderId="0"/>
    <xf numFmtId="0" fontId="11" fillId="0" borderId="0"/>
  </cellStyleXfs>
  <cellXfs count="102">
    <xf numFmtId="0" fontId="0" fillId="0" borderId="0" xfId="0"/>
    <xf numFmtId="0" fontId="3" fillId="0" borderId="1" xfId="0" applyFont="1" applyBorder="1" applyAlignment="1"/>
    <xf numFmtId="0" fontId="3" fillId="0" borderId="1" xfId="0" applyFont="1" applyBorder="1" applyAlignment="1">
      <alignment horizontal="left"/>
    </xf>
    <xf numFmtId="0" fontId="3" fillId="0" borderId="1" xfId="0" applyFont="1" applyFill="1" applyBorder="1" applyAlignment="1">
      <alignment horizontal="left"/>
    </xf>
    <xf numFmtId="0" fontId="4" fillId="0" borderId="1" xfId="0" applyFont="1" applyBorder="1" applyAlignment="1"/>
    <xf numFmtId="0" fontId="5" fillId="0" borderId="1" xfId="0" applyFont="1" applyFill="1" applyBorder="1" applyAlignment="1">
      <alignment horizontal="left"/>
    </xf>
    <xf numFmtId="0" fontId="3" fillId="0" borderId="1" xfId="0" applyFont="1" applyFill="1" applyBorder="1" applyAlignment="1">
      <alignment vertical="center"/>
    </xf>
    <xf numFmtId="0" fontId="5" fillId="0" borderId="1" xfId="0" applyFont="1" applyBorder="1" applyAlignment="1"/>
    <xf numFmtId="0" fontId="6" fillId="0" borderId="1" xfId="0" applyFont="1" applyBorder="1" applyAlignment="1">
      <alignment vertical="center"/>
    </xf>
    <xf numFmtId="0" fontId="6" fillId="0" borderId="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6" fillId="0" borderId="1" xfId="0" applyFont="1" applyBorder="1" applyAlignment="1">
      <alignment horizontal="left" vertical="center"/>
    </xf>
    <xf numFmtId="0" fontId="8" fillId="0" borderId="1" xfId="1" applyNumberFormat="1" applyFont="1" applyFill="1" applyBorder="1" applyAlignment="1">
      <alignment horizontal="left" vertical="center"/>
    </xf>
    <xf numFmtId="0" fontId="9" fillId="0" borderId="2" xfId="0" applyFont="1" applyBorder="1" applyAlignment="1">
      <alignment horizontal="left" vertical="center"/>
    </xf>
    <xf numFmtId="0" fontId="0" fillId="2" borderId="0" xfId="0" applyFill="1"/>
    <xf numFmtId="0" fontId="4" fillId="0" borderId="3" xfId="0" applyFont="1" applyBorder="1" applyAlignment="1">
      <alignment horizontal="left" vertical="center"/>
    </xf>
    <xf numFmtId="0" fontId="6" fillId="0" borderId="2" xfId="0" applyFont="1" applyFill="1" applyBorder="1" applyAlignment="1">
      <alignmen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4" fillId="0" borderId="2" xfId="0" applyFont="1" applyFill="1" applyBorder="1" applyAlignment="1">
      <alignment horizontal="left" vertical="center"/>
    </xf>
    <xf numFmtId="0" fontId="12" fillId="0" borderId="1" xfId="2" applyFont="1" applyBorder="1" applyAlignment="1">
      <alignment horizontal="left" vertical="center"/>
    </xf>
    <xf numFmtId="0" fontId="6" fillId="0" borderId="1" xfId="0" applyFont="1" applyFill="1" applyBorder="1" applyAlignment="1">
      <alignment horizontal="left" vertical="center"/>
    </xf>
    <xf numFmtId="0" fontId="2" fillId="3" borderId="4" xfId="0" applyFont="1" applyFill="1" applyBorder="1" applyAlignment="1">
      <alignment horizontal="right" vertical="center"/>
    </xf>
    <xf numFmtId="0" fontId="13" fillId="0" borderId="1" xfId="0" applyFont="1" applyBorder="1" applyAlignment="1">
      <alignment horizontal="left" vertical="center"/>
    </xf>
    <xf numFmtId="0" fontId="2" fillId="3" borderId="5" xfId="0" applyFont="1" applyFill="1" applyBorder="1" applyAlignment="1">
      <alignment horizontal="right" vertical="center"/>
    </xf>
    <xf numFmtId="0" fontId="0" fillId="0" borderId="0" xfId="0" applyBorder="1"/>
    <xf numFmtId="0" fontId="5" fillId="0" borderId="1" xfId="2" applyFont="1" applyBorder="1" applyAlignment="1">
      <alignment vertical="center" wrapText="1"/>
    </xf>
    <xf numFmtId="0" fontId="5" fillId="0" borderId="1" xfId="3" applyFont="1" applyBorder="1" applyAlignment="1">
      <alignment vertical="center" wrapText="1"/>
    </xf>
    <xf numFmtId="0" fontId="14" fillId="0" borderId="0" xfId="0" applyFont="1"/>
    <xf numFmtId="0" fontId="15" fillId="0" borderId="0" xfId="0" applyFont="1"/>
    <xf numFmtId="0" fontId="0" fillId="0" borderId="0" xfId="0" applyAlignment="1">
      <alignment horizontal="left"/>
    </xf>
    <xf numFmtId="2" fontId="0" fillId="0" borderId="0" xfId="0" applyNumberFormat="1" applyAlignment="1">
      <alignment horizontal="center"/>
    </xf>
    <xf numFmtId="164" fontId="0" fillId="0" borderId="0" xfId="0" applyNumberFormat="1" applyAlignment="1">
      <alignment horizontal="left"/>
    </xf>
    <xf numFmtId="14" fontId="2" fillId="3" borderId="1" xfId="0" applyNumberFormat="1" applyFont="1" applyFill="1" applyBorder="1" applyAlignment="1">
      <alignment horizontal="center"/>
    </xf>
    <xf numFmtId="164" fontId="0" fillId="0" borderId="0" xfId="0" applyNumberFormat="1"/>
    <xf numFmtId="0" fontId="0" fillId="0" borderId="0" xfId="0" applyAlignment="1">
      <alignment horizontal="center"/>
    </xf>
    <xf numFmtId="0" fontId="16" fillId="0" borderId="0" xfId="0" applyFont="1" applyAlignment="1">
      <alignment horizontal="center"/>
    </xf>
    <xf numFmtId="4" fontId="17" fillId="0" borderId="1" xfId="0" applyNumberFormat="1" applyFont="1" applyBorder="1" applyAlignment="1">
      <alignment horizontal="right" vertical="center"/>
    </xf>
    <xf numFmtId="0" fontId="3" fillId="0" borderId="1" xfId="0" applyFont="1" applyFill="1" applyBorder="1" applyAlignment="1">
      <alignment vertical="center" wrapText="1"/>
    </xf>
    <xf numFmtId="4" fontId="19" fillId="0" borderId="1" xfId="0" applyNumberFormat="1" applyFont="1" applyFill="1" applyBorder="1" applyAlignment="1">
      <alignment horizontal="right" vertical="center"/>
    </xf>
    <xf numFmtId="165" fontId="17" fillId="0" borderId="0" xfId="2" applyNumberFormat="1" applyFont="1" applyBorder="1" applyAlignment="1">
      <alignment horizontal="right"/>
    </xf>
    <xf numFmtId="4" fontId="0" fillId="0" borderId="1" xfId="0" applyNumberFormat="1" applyFill="1" applyBorder="1" applyAlignment="1">
      <alignment horizontal="right"/>
    </xf>
    <xf numFmtId="0" fontId="2" fillId="0" borderId="0" xfId="0" applyFont="1"/>
    <xf numFmtId="0" fontId="4" fillId="0" borderId="2" xfId="0" applyFont="1" applyFill="1" applyBorder="1" applyAlignment="1">
      <alignment vertical="center"/>
    </xf>
    <xf numFmtId="4" fontId="15" fillId="0" borderId="1" xfId="0" applyNumberFormat="1" applyFont="1" applyBorder="1" applyAlignment="1">
      <alignment vertical="center"/>
    </xf>
    <xf numFmtId="4" fontId="20" fillId="0" borderId="1" xfId="0" applyNumberFormat="1" applyFont="1" applyBorder="1" applyAlignment="1">
      <alignment vertical="center"/>
    </xf>
    <xf numFmtId="0" fontId="1" fillId="0" borderId="0" xfId="0" applyFont="1"/>
    <xf numFmtId="4" fontId="22" fillId="0" borderId="0" xfId="0" applyNumberFormat="1" applyFont="1" applyAlignment="1">
      <alignment horizontal="right"/>
    </xf>
    <xf numFmtId="0" fontId="15" fillId="0" borderId="0" xfId="0" applyFont="1" applyAlignment="1">
      <alignment horizontal="center"/>
    </xf>
    <xf numFmtId="0" fontId="23" fillId="4" borderId="1" xfId="0" applyFont="1" applyFill="1" applyBorder="1" applyAlignment="1">
      <alignment horizontal="center" vertical="center"/>
    </xf>
    <xf numFmtId="4"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0" fillId="3" borderId="4" xfId="0" applyFont="1" applyFill="1" applyBorder="1" applyAlignment="1">
      <alignment horizontal="right" vertical="center"/>
    </xf>
    <xf numFmtId="0" fontId="20" fillId="3" borderId="5" xfId="0" applyFont="1" applyFill="1" applyBorder="1" applyAlignment="1">
      <alignment horizontal="right" vertical="center"/>
    </xf>
    <xf numFmtId="4" fontId="20" fillId="3" borderId="4" xfId="0" applyNumberFormat="1" applyFont="1" applyFill="1" applyBorder="1" applyAlignment="1">
      <alignment horizontal="right" vertical="center"/>
    </xf>
    <xf numFmtId="4" fontId="6" fillId="0" borderId="2" xfId="0" applyNumberFormat="1" applyFont="1" applyFill="1" applyBorder="1" applyAlignment="1">
      <alignment horizontal="right" vertical="center"/>
    </xf>
    <xf numFmtId="4" fontId="4" fillId="0" borderId="2"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4" fontId="4" fillId="0" borderId="6" xfId="0" applyNumberFormat="1" applyFont="1" applyFill="1" applyBorder="1" applyAlignment="1">
      <alignment horizontal="right" vertical="center"/>
    </xf>
    <xf numFmtId="0" fontId="12" fillId="0" borderId="1" xfId="2" applyFont="1" applyBorder="1" applyAlignment="1">
      <alignment horizontal="center" vertical="center"/>
    </xf>
    <xf numFmtId="0" fontId="0" fillId="0" borderId="1" xfId="0" applyBorder="1"/>
    <xf numFmtId="0" fontId="3" fillId="0" borderId="1" xfId="0" applyFont="1" applyBorder="1" applyAlignment="1">
      <alignment vertical="center"/>
    </xf>
    <xf numFmtId="0" fontId="17" fillId="0" borderId="1" xfId="0" applyNumberFormat="1" applyFont="1" applyBorder="1" applyAlignment="1">
      <alignment horizontal="right" vertical="center"/>
    </xf>
    <xf numFmtId="0" fontId="3" fillId="0" borderId="1" xfId="0" applyFont="1" applyBorder="1" applyAlignment="1">
      <alignment horizontal="left" vertical="center"/>
    </xf>
    <xf numFmtId="4" fontId="18" fillId="0" borderId="1" xfId="0" applyNumberFormat="1" applyFont="1" applyBorder="1" applyAlignment="1">
      <alignment horizontal="right" vertical="center"/>
    </xf>
    <xf numFmtId="1" fontId="17" fillId="0" borderId="1" xfId="0" applyNumberFormat="1" applyFont="1" applyBorder="1" applyAlignment="1">
      <alignment horizontal="right" vertical="center"/>
    </xf>
    <xf numFmtId="3" fontId="17"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xf>
    <xf numFmtId="2" fontId="17" fillId="0" borderId="1" xfId="0" applyNumberFormat="1" applyFont="1" applyBorder="1" applyAlignment="1">
      <alignment horizontal="right" vertical="center"/>
    </xf>
    <xf numFmtId="0" fontId="4" fillId="0" borderId="1" xfId="0" applyFont="1" applyBorder="1" applyAlignment="1">
      <alignment vertical="center"/>
    </xf>
    <xf numFmtId="4" fontId="19" fillId="0" borderId="1" xfId="0" applyNumberFormat="1" applyFont="1" applyBorder="1" applyAlignment="1">
      <alignment horizontal="right" vertical="center"/>
    </xf>
    <xf numFmtId="0" fontId="5" fillId="0" borderId="1" xfId="0" applyFont="1" applyFill="1" applyBorder="1" applyAlignment="1">
      <alignment horizontal="left" vertical="center"/>
    </xf>
    <xf numFmtId="1" fontId="19" fillId="0" borderId="1" xfId="0" applyNumberFormat="1" applyFont="1" applyBorder="1" applyAlignment="1">
      <alignment horizontal="right" vertical="center"/>
    </xf>
    <xf numFmtId="4" fontId="18" fillId="0" borderId="1" xfId="0" applyNumberFormat="1" applyFont="1" applyFill="1" applyBorder="1" applyAlignment="1">
      <alignment horizontal="right" vertical="center"/>
    </xf>
    <xf numFmtId="0" fontId="5" fillId="0" borderId="1" xfId="0" applyFont="1" applyBorder="1" applyAlignment="1">
      <alignment vertical="center"/>
    </xf>
    <xf numFmtId="4" fontId="18" fillId="0" borderId="1" xfId="0" applyNumberFormat="1" applyFont="1" applyBorder="1" applyAlignment="1">
      <alignment vertical="center"/>
    </xf>
    <xf numFmtId="4" fontId="25" fillId="0" borderId="1" xfId="0"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4" fontId="6" fillId="0" borderId="1" xfId="0" applyNumberFormat="1" applyFont="1" applyBorder="1" applyAlignment="1">
      <alignment horizontal="right" vertical="center"/>
    </xf>
    <xf numFmtId="4" fontId="10" fillId="0" borderId="1" xfId="0" applyNumberFormat="1" applyFont="1" applyFill="1" applyBorder="1" applyAlignment="1">
      <alignment horizontal="right" vertical="center"/>
    </xf>
    <xf numFmtId="4" fontId="6" fillId="0" borderId="6"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4" fontId="4" fillId="0" borderId="9" xfId="0" applyNumberFormat="1" applyFont="1" applyFill="1" applyBorder="1" applyAlignment="1">
      <alignment horizontal="right" vertical="center"/>
    </xf>
    <xf numFmtId="4" fontId="21" fillId="0" borderId="1" xfId="0" applyNumberFormat="1" applyFont="1" applyBorder="1" applyAlignment="1">
      <alignment horizontal="right" vertical="center"/>
    </xf>
    <xf numFmtId="4" fontId="15" fillId="0" borderId="1" xfId="0" applyNumberFormat="1" applyFont="1" applyBorder="1" applyAlignment="1">
      <alignment horizontal="right" vertical="center"/>
    </xf>
    <xf numFmtId="4" fontId="20" fillId="3" borderId="5" xfId="0" applyNumberFormat="1" applyFont="1" applyFill="1" applyBorder="1" applyAlignment="1">
      <alignment horizontal="right" vertical="center"/>
    </xf>
    <xf numFmtId="0" fontId="0" fillId="0" borderId="0" xfId="0" applyBorder="1" applyAlignment="1">
      <alignment vertical="center"/>
    </xf>
    <xf numFmtId="0" fontId="15" fillId="0" borderId="0" xfId="0" applyFont="1" applyBorder="1" applyAlignment="1">
      <alignment vertical="center"/>
    </xf>
    <xf numFmtId="4" fontId="6" fillId="0" borderId="1" xfId="0" applyNumberFormat="1" applyFont="1" applyBorder="1" applyAlignment="1">
      <alignment horizontal="right"/>
    </xf>
    <xf numFmtId="0" fontId="12" fillId="0" borderId="3" xfId="2" applyFont="1" applyFill="1" applyBorder="1" applyAlignment="1">
      <alignment horizontal="left" vertical="center"/>
    </xf>
    <xf numFmtId="0" fontId="4" fillId="0" borderId="2" xfId="0" applyFont="1" applyBorder="1" applyAlignment="1">
      <alignment vertical="center"/>
    </xf>
    <xf numFmtId="0" fontId="0" fillId="0" borderId="0" xfId="0" applyAlignment="1"/>
    <xf numFmtId="0" fontId="5" fillId="4" borderId="6" xfId="0" applyFont="1" applyFill="1" applyBorder="1" applyAlignment="1">
      <alignment horizontal="center"/>
    </xf>
    <xf numFmtId="0" fontId="0" fillId="4" borderId="7" xfId="0" applyFill="1" applyBorder="1" applyAlignment="1">
      <alignment horizontal="center"/>
    </xf>
    <xf numFmtId="0" fontId="15" fillId="3" borderId="1" xfId="2" applyFont="1" applyFill="1" applyBorder="1" applyAlignment="1">
      <alignment horizontal="center" vertical="center"/>
    </xf>
    <xf numFmtId="0" fontId="24" fillId="0" borderId="1" xfId="0" applyFont="1" applyBorder="1" applyAlignment="1">
      <alignment horizontal="center" vertical="center"/>
    </xf>
  </cellXfs>
  <cellStyles count="4">
    <cellStyle name="Обычный" xfId="0" builtinId="0"/>
    <cellStyle name="Обычный 13 2" xfId="1"/>
    <cellStyle name="Обычный 2 2" xfId="2"/>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abSelected="1" topLeftCell="A113" workbookViewId="0">
      <selection activeCell="C129" sqref="C129"/>
    </sheetView>
  </sheetViews>
  <sheetFormatPr defaultRowHeight="14.4" outlineLevelRow="1" x14ac:dyDescent="0.3"/>
  <cols>
    <col min="1" max="1" width="3.5546875" customWidth="1"/>
    <col min="2" max="2" width="53" customWidth="1"/>
    <col min="3" max="4" width="18.5546875" customWidth="1"/>
  </cols>
  <sheetData>
    <row r="1" spans="2:4" ht="8.25" customHeight="1" x14ac:dyDescent="0.3">
      <c r="B1" s="32"/>
    </row>
    <row r="2" spans="2:4" x14ac:dyDescent="0.3">
      <c r="B2" s="31" t="s">
        <v>241</v>
      </c>
      <c r="C2" s="32" t="s">
        <v>212</v>
      </c>
      <c r="D2" s="33"/>
    </row>
    <row r="3" spans="2:4" x14ac:dyDescent="0.3">
      <c r="B3" s="36" t="s">
        <v>213</v>
      </c>
      <c r="C3" s="34" t="s">
        <v>346</v>
      </c>
      <c r="D3" s="35"/>
    </row>
    <row r="4" spans="2:4" x14ac:dyDescent="0.3">
      <c r="B4" s="37" t="s">
        <v>347</v>
      </c>
      <c r="C4" s="34" t="s">
        <v>348</v>
      </c>
      <c r="D4" s="35"/>
    </row>
    <row r="5" spans="2:4" ht="6" customHeight="1" x14ac:dyDescent="0.3">
      <c r="D5" s="33"/>
    </row>
    <row r="6" spans="2:4" ht="5.25" customHeight="1" x14ac:dyDescent="0.3">
      <c r="C6" s="97"/>
      <c r="D6" s="97"/>
    </row>
    <row r="7" spans="2:4" x14ac:dyDescent="0.3">
      <c r="B7" s="98" t="s">
        <v>214</v>
      </c>
      <c r="C7" s="99"/>
      <c r="D7" s="35"/>
    </row>
    <row r="8" spans="2:4" x14ac:dyDescent="0.3">
      <c r="B8" s="63" t="s">
        <v>3</v>
      </c>
      <c r="C8" s="64" t="s">
        <v>349</v>
      </c>
      <c r="D8" s="35"/>
    </row>
    <row r="9" spans="2:4" x14ac:dyDescent="0.3">
      <c r="B9" s="65" t="s">
        <v>5</v>
      </c>
      <c r="C9" s="66">
        <v>224486.01</v>
      </c>
      <c r="D9" s="35"/>
    </row>
    <row r="10" spans="2:4" x14ac:dyDescent="0.3">
      <c r="B10" s="65" t="s">
        <v>7</v>
      </c>
      <c r="C10" s="67">
        <v>218</v>
      </c>
      <c r="D10" s="35"/>
    </row>
    <row r="11" spans="2:4" x14ac:dyDescent="0.3">
      <c r="B11" s="65" t="s">
        <v>9</v>
      </c>
      <c r="C11" s="67" t="s">
        <v>350</v>
      </c>
      <c r="D11" s="35"/>
    </row>
    <row r="12" spans="2:4" x14ac:dyDescent="0.3">
      <c r="B12" s="65" t="s">
        <v>11</v>
      </c>
      <c r="C12" s="67">
        <v>4460</v>
      </c>
      <c r="D12" s="35"/>
    </row>
    <row r="13" spans="2:4" x14ac:dyDescent="0.3">
      <c r="B13" s="65" t="s">
        <v>13</v>
      </c>
      <c r="C13" s="68">
        <v>10767</v>
      </c>
      <c r="D13" s="35"/>
    </row>
    <row r="14" spans="2:4" x14ac:dyDescent="0.3">
      <c r="B14" s="65" t="s">
        <v>275</v>
      </c>
      <c r="C14" s="67">
        <v>41</v>
      </c>
      <c r="D14" s="35"/>
    </row>
    <row r="15" spans="2:4" x14ac:dyDescent="0.3">
      <c r="B15" s="65" t="s">
        <v>17</v>
      </c>
      <c r="C15" s="68">
        <v>58791.19</v>
      </c>
      <c r="D15" s="35"/>
    </row>
    <row r="16" spans="2:4" ht="22.8" x14ac:dyDescent="0.3">
      <c r="B16" s="69" t="s">
        <v>19</v>
      </c>
      <c r="C16" s="38">
        <v>24550.92</v>
      </c>
      <c r="D16" s="35"/>
    </row>
    <row r="17" spans="2:4" x14ac:dyDescent="0.3">
      <c r="B17" s="70" t="s">
        <v>21</v>
      </c>
      <c r="C17" s="38">
        <v>27355.13</v>
      </c>
      <c r="D17" s="35"/>
    </row>
    <row r="18" spans="2:4" x14ac:dyDescent="0.3">
      <c r="B18" s="70" t="s">
        <v>22</v>
      </c>
      <c r="C18" s="71" t="s">
        <v>351</v>
      </c>
      <c r="D18" s="35"/>
    </row>
    <row r="19" spans="2:4" x14ac:dyDescent="0.3">
      <c r="B19" s="72" t="s">
        <v>24</v>
      </c>
      <c r="C19" s="73" t="s">
        <v>352</v>
      </c>
      <c r="D19" s="35"/>
    </row>
    <row r="20" spans="2:4" x14ac:dyDescent="0.3">
      <c r="B20" s="74" t="s">
        <v>26</v>
      </c>
      <c r="C20" s="75">
        <v>12</v>
      </c>
      <c r="D20" s="35"/>
    </row>
    <row r="21" spans="2:4" ht="24" x14ac:dyDescent="0.3">
      <c r="B21" s="39" t="s">
        <v>28</v>
      </c>
      <c r="C21" s="40">
        <v>79851286.514079407</v>
      </c>
      <c r="D21" s="41"/>
    </row>
    <row r="22" spans="2:4" outlineLevel="1" x14ac:dyDescent="0.3">
      <c r="B22" s="39" t="s">
        <v>280</v>
      </c>
      <c r="C22" s="79" t="s">
        <v>352</v>
      </c>
      <c r="D22" s="41"/>
    </row>
    <row r="23" spans="2:4" outlineLevel="1" x14ac:dyDescent="0.3">
      <c r="B23" s="39" t="s">
        <v>281</v>
      </c>
      <c r="C23" s="80">
        <v>6</v>
      </c>
      <c r="D23" s="41"/>
    </row>
    <row r="24" spans="2:4" outlineLevel="1" x14ac:dyDescent="0.3">
      <c r="B24" s="39" t="s">
        <v>282</v>
      </c>
      <c r="C24" s="79" t="s">
        <v>352</v>
      </c>
      <c r="D24" s="41"/>
    </row>
    <row r="25" spans="2:4" outlineLevel="1" x14ac:dyDescent="0.3">
      <c r="B25" s="39" t="s">
        <v>283</v>
      </c>
      <c r="C25" s="80">
        <v>6</v>
      </c>
      <c r="D25" s="41"/>
    </row>
    <row r="26" spans="2:4" x14ac:dyDescent="0.3">
      <c r="B26" s="74" t="s">
        <v>30</v>
      </c>
      <c r="C26" s="76">
        <v>0</v>
      </c>
      <c r="D26" s="41"/>
    </row>
    <row r="27" spans="2:4" x14ac:dyDescent="0.3">
      <c r="B27" s="74" t="s">
        <v>32</v>
      </c>
      <c r="C27" s="76">
        <v>0</v>
      </c>
      <c r="D27" s="41"/>
    </row>
    <row r="28" spans="2:4" ht="12.75" customHeight="1" x14ac:dyDescent="0.3">
      <c r="B28" s="77" t="s">
        <v>34</v>
      </c>
      <c r="C28" s="78"/>
      <c r="D28" s="41"/>
    </row>
    <row r="29" spans="2:4" ht="7.5" customHeight="1" x14ac:dyDescent="0.3">
      <c r="B29" s="39"/>
      <c r="C29" s="42"/>
      <c r="D29" s="41"/>
    </row>
    <row r="30" spans="2:4" ht="36.75" customHeight="1" x14ac:dyDescent="0.3">
      <c r="B30" s="50" t="s">
        <v>215</v>
      </c>
      <c r="C30" s="51" t="s">
        <v>216</v>
      </c>
      <c r="D30" s="52" t="s">
        <v>217</v>
      </c>
    </row>
    <row r="31" spans="2:4" x14ac:dyDescent="0.3">
      <c r="B31" s="8" t="s">
        <v>35</v>
      </c>
      <c r="C31" s="81">
        <v>2225455</v>
      </c>
      <c r="D31" s="81">
        <v>0</v>
      </c>
    </row>
    <row r="32" spans="2:4" x14ac:dyDescent="0.3">
      <c r="B32" s="8" t="s">
        <v>38</v>
      </c>
      <c r="C32" s="81">
        <v>300649.99999999901</v>
      </c>
      <c r="D32" s="81">
        <v>0</v>
      </c>
    </row>
    <row r="33" spans="2:4" x14ac:dyDescent="0.3">
      <c r="B33" s="8" t="s">
        <v>337</v>
      </c>
      <c r="C33" s="81">
        <f>C34+C35</f>
        <v>253250.00000000099</v>
      </c>
      <c r="D33" s="81">
        <f>D34+D35</f>
        <v>0</v>
      </c>
    </row>
    <row r="34" spans="2:4" outlineLevel="1" x14ac:dyDescent="0.3">
      <c r="B34" s="96" t="s">
        <v>338</v>
      </c>
      <c r="C34" s="58">
        <v>45250</v>
      </c>
      <c r="D34" s="58">
        <v>0</v>
      </c>
    </row>
    <row r="35" spans="2:4" outlineLevel="1" x14ac:dyDescent="0.3">
      <c r="B35" s="96" t="s">
        <v>339</v>
      </c>
      <c r="C35" s="58">
        <v>208000.00000000099</v>
      </c>
      <c r="D35" s="58">
        <v>0</v>
      </c>
    </row>
    <row r="36" spans="2:4" x14ac:dyDescent="0.3">
      <c r="B36" s="9" t="s">
        <v>41</v>
      </c>
      <c r="C36" s="56">
        <f>C37+C39+C38</f>
        <v>16303995.00128011</v>
      </c>
      <c r="D36" s="82">
        <f>D37+D39+D38</f>
        <v>0</v>
      </c>
    </row>
    <row r="37" spans="2:4" outlineLevel="1" x14ac:dyDescent="0.3">
      <c r="B37" s="10" t="s">
        <v>325</v>
      </c>
      <c r="C37" s="58">
        <v>8631142.7995391805</v>
      </c>
      <c r="D37" s="58">
        <v>0</v>
      </c>
    </row>
    <row r="38" spans="2:4" outlineLevel="1" x14ac:dyDescent="0.3">
      <c r="B38" s="10" t="s">
        <v>324</v>
      </c>
      <c r="C38" s="58">
        <v>4496687.9992319699</v>
      </c>
      <c r="D38" s="58">
        <v>0</v>
      </c>
    </row>
    <row r="39" spans="2:4" outlineLevel="1" x14ac:dyDescent="0.3">
      <c r="B39" s="10" t="s">
        <v>45</v>
      </c>
      <c r="C39" s="58">
        <v>3176164.2025089599</v>
      </c>
      <c r="D39" s="58">
        <v>0</v>
      </c>
    </row>
    <row r="40" spans="2:4" x14ac:dyDescent="0.3">
      <c r="B40" s="9" t="s">
        <v>48</v>
      </c>
      <c r="C40" s="81">
        <f>C41+C42+C43</f>
        <v>9716803.2002048176</v>
      </c>
      <c r="D40" s="83">
        <f>D41+D42+D43</f>
        <v>0</v>
      </c>
    </row>
    <row r="41" spans="2:4" outlineLevel="1" x14ac:dyDescent="0.3">
      <c r="B41" s="10" t="s">
        <v>49</v>
      </c>
      <c r="C41" s="84">
        <v>210056.02918586801</v>
      </c>
      <c r="D41" s="84">
        <v>0</v>
      </c>
    </row>
    <row r="42" spans="2:4" outlineLevel="1" x14ac:dyDescent="0.3">
      <c r="B42" s="10" t="s">
        <v>52</v>
      </c>
      <c r="C42" s="84">
        <v>3883233.9733742899</v>
      </c>
      <c r="D42" s="84">
        <v>0</v>
      </c>
    </row>
    <row r="43" spans="2:4" outlineLevel="1" x14ac:dyDescent="0.3">
      <c r="B43" s="10" t="s">
        <v>55</v>
      </c>
      <c r="C43" s="84">
        <v>5623513.1976446602</v>
      </c>
      <c r="D43" s="84">
        <v>0</v>
      </c>
    </row>
    <row r="44" spans="2:4" x14ac:dyDescent="0.3">
      <c r="B44" s="9" t="s">
        <v>58</v>
      </c>
      <c r="C44" s="56">
        <f>C45+C46+C47+C48+C49+C50+C51</f>
        <v>4451096.4333333317</v>
      </c>
      <c r="D44" s="56">
        <f>D45+D46+D47+D48+D49+D50+D51</f>
        <v>0</v>
      </c>
    </row>
    <row r="45" spans="2:4" outlineLevel="1" x14ac:dyDescent="0.3">
      <c r="B45" s="10" t="s">
        <v>240</v>
      </c>
      <c r="C45" s="58">
        <v>2264307</v>
      </c>
      <c r="D45" s="58">
        <v>0</v>
      </c>
    </row>
    <row r="46" spans="2:4" outlineLevel="1" x14ac:dyDescent="0.3">
      <c r="B46" s="10" t="s">
        <v>238</v>
      </c>
      <c r="C46" s="58">
        <v>785010.59999999905</v>
      </c>
      <c r="D46" s="58">
        <v>0</v>
      </c>
    </row>
    <row r="47" spans="2:4" outlineLevel="1" x14ac:dyDescent="0.3">
      <c r="B47" s="10" t="s">
        <v>239</v>
      </c>
      <c r="C47" s="58">
        <v>1078562.3999999999</v>
      </c>
      <c r="D47" s="58">
        <v>0</v>
      </c>
    </row>
    <row r="48" spans="2:4" outlineLevel="1" x14ac:dyDescent="0.3">
      <c r="B48" s="11" t="s">
        <v>68</v>
      </c>
      <c r="C48" s="58">
        <v>221436.1</v>
      </c>
      <c r="D48" s="58">
        <v>0</v>
      </c>
    </row>
    <row r="49" spans="2:5" outlineLevel="1" x14ac:dyDescent="0.3">
      <c r="B49" s="11" t="s">
        <v>71</v>
      </c>
      <c r="C49" s="58">
        <v>59150.333333333103</v>
      </c>
      <c r="D49" s="58">
        <v>0</v>
      </c>
    </row>
    <row r="50" spans="2:5" outlineLevel="1" x14ac:dyDescent="0.3">
      <c r="B50" s="11" t="s">
        <v>228</v>
      </c>
      <c r="C50" s="58">
        <v>36300</v>
      </c>
      <c r="D50" s="58">
        <v>0</v>
      </c>
    </row>
    <row r="51" spans="2:5" outlineLevel="1" x14ac:dyDescent="0.3">
      <c r="B51" s="11" t="s">
        <v>74</v>
      </c>
      <c r="C51" s="58">
        <v>6330.00000000001</v>
      </c>
      <c r="D51" s="58">
        <v>0</v>
      </c>
    </row>
    <row r="52" spans="2:5" x14ac:dyDescent="0.3">
      <c r="B52" s="8" t="s">
        <v>344</v>
      </c>
      <c r="C52" s="81">
        <v>260516.24166666699</v>
      </c>
      <c r="D52" s="81">
        <v>0</v>
      </c>
    </row>
    <row r="53" spans="2:5" x14ac:dyDescent="0.3">
      <c r="B53" s="12" t="s">
        <v>80</v>
      </c>
      <c r="C53" s="81">
        <f>C54+C55</f>
        <v>140352.3833333333</v>
      </c>
      <c r="D53" s="83">
        <f>D54+D55</f>
        <v>0</v>
      </c>
      <c r="E53" s="43"/>
    </row>
    <row r="54" spans="2:5" outlineLevel="1" x14ac:dyDescent="0.3">
      <c r="B54" s="13" t="s">
        <v>81</v>
      </c>
      <c r="C54" s="58">
        <v>52140.733333333403</v>
      </c>
      <c r="D54" s="58">
        <v>0</v>
      </c>
      <c r="E54" s="43"/>
    </row>
    <row r="55" spans="2:5" outlineLevel="1" x14ac:dyDescent="0.3">
      <c r="B55" s="13" t="s">
        <v>314</v>
      </c>
      <c r="C55" s="58">
        <v>88211.649999999907</v>
      </c>
      <c r="D55" s="58">
        <v>0</v>
      </c>
      <c r="E55" s="43"/>
    </row>
    <row r="56" spans="2:5" x14ac:dyDescent="0.3">
      <c r="B56" s="14" t="s">
        <v>87</v>
      </c>
      <c r="C56" s="56">
        <f>C57+C58+C60+C61+C62+C63+C69+C64+C65+C59+C66+C67+C68</f>
        <v>2671997.5500000003</v>
      </c>
      <c r="D56" s="56">
        <f>D57+D58+D60+D61+D62+D63+D69+D64+D65+D59+D66+D67+D68</f>
        <v>0</v>
      </c>
    </row>
    <row r="57" spans="2:5" outlineLevel="1" x14ac:dyDescent="0.3">
      <c r="B57" s="13" t="s">
        <v>88</v>
      </c>
      <c r="C57" s="57">
        <v>155916.66666666599</v>
      </c>
      <c r="D57" s="57">
        <v>0</v>
      </c>
    </row>
    <row r="58" spans="2:5" outlineLevel="1" x14ac:dyDescent="0.3">
      <c r="B58" s="13" t="s">
        <v>91</v>
      </c>
      <c r="C58" s="58">
        <v>0</v>
      </c>
      <c r="D58" s="58">
        <v>0</v>
      </c>
    </row>
    <row r="59" spans="2:5" outlineLevel="1" x14ac:dyDescent="0.3">
      <c r="B59" s="13" t="s">
        <v>288</v>
      </c>
      <c r="C59" s="58">
        <v>1866220</v>
      </c>
      <c r="D59" s="58">
        <v>0</v>
      </c>
    </row>
    <row r="60" spans="2:5" outlineLevel="1" x14ac:dyDescent="0.3">
      <c r="B60" s="13" t="s">
        <v>92</v>
      </c>
      <c r="C60" s="58">
        <v>394370.00000000099</v>
      </c>
      <c r="D60" s="59">
        <v>0</v>
      </c>
    </row>
    <row r="61" spans="2:5" outlineLevel="1" x14ac:dyDescent="0.3">
      <c r="B61" s="13" t="s">
        <v>93</v>
      </c>
      <c r="C61" s="58">
        <v>0</v>
      </c>
      <c r="D61" s="58">
        <v>0</v>
      </c>
    </row>
    <row r="62" spans="2:5" outlineLevel="1" x14ac:dyDescent="0.3">
      <c r="B62" s="13" t="s">
        <v>232</v>
      </c>
      <c r="C62" s="60">
        <v>0</v>
      </c>
      <c r="D62" s="58">
        <v>0</v>
      </c>
    </row>
    <row r="63" spans="2:5" outlineLevel="1" x14ac:dyDescent="0.3">
      <c r="B63" s="13" t="s">
        <v>233</v>
      </c>
      <c r="C63" s="60">
        <v>0</v>
      </c>
      <c r="D63" s="58">
        <v>0</v>
      </c>
    </row>
    <row r="64" spans="2:5" outlineLevel="1" x14ac:dyDescent="0.3">
      <c r="B64" s="13" t="s">
        <v>249</v>
      </c>
      <c r="C64" s="60">
        <v>33100</v>
      </c>
      <c r="D64" s="58">
        <v>0</v>
      </c>
    </row>
    <row r="65" spans="1:5" outlineLevel="1" x14ac:dyDescent="0.3">
      <c r="B65" s="13" t="s">
        <v>250</v>
      </c>
      <c r="C65" s="60">
        <v>159057.54999999999</v>
      </c>
      <c r="D65" s="58">
        <v>0</v>
      </c>
    </row>
    <row r="66" spans="1:5" outlineLevel="1" x14ac:dyDescent="0.3">
      <c r="B66" s="13" t="s">
        <v>298</v>
      </c>
      <c r="C66" s="60">
        <v>63250</v>
      </c>
      <c r="D66" s="58">
        <v>0</v>
      </c>
    </row>
    <row r="67" spans="1:5" outlineLevel="1" x14ac:dyDescent="0.3">
      <c r="B67" s="13" t="s">
        <v>299</v>
      </c>
      <c r="C67" s="60">
        <v>0</v>
      </c>
      <c r="D67" s="58">
        <v>0</v>
      </c>
    </row>
    <row r="68" spans="1:5" outlineLevel="1" x14ac:dyDescent="0.3">
      <c r="B68" s="13" t="s">
        <v>300</v>
      </c>
      <c r="C68" s="60">
        <v>0</v>
      </c>
      <c r="D68" s="58">
        <v>0</v>
      </c>
    </row>
    <row r="69" spans="1:5" outlineLevel="1" x14ac:dyDescent="0.3">
      <c r="A69" s="15"/>
      <c r="B69" s="13" t="s">
        <v>242</v>
      </c>
      <c r="C69" s="60">
        <v>83.333333333333897</v>
      </c>
      <c r="D69" s="58">
        <v>0</v>
      </c>
    </row>
    <row r="70" spans="1:5" x14ac:dyDescent="0.3">
      <c r="B70" s="12" t="s">
        <v>96</v>
      </c>
      <c r="C70" s="85">
        <f>C71+C72</f>
        <v>176898.45000000019</v>
      </c>
      <c r="D70" s="83">
        <f>D71+D72</f>
        <v>0</v>
      </c>
      <c r="E70" s="43"/>
    </row>
    <row r="71" spans="1:5" outlineLevel="1" x14ac:dyDescent="0.3">
      <c r="B71" s="13" t="s">
        <v>97</v>
      </c>
      <c r="C71" s="60">
        <v>86626.516666666896</v>
      </c>
      <c r="D71" s="58">
        <v>0</v>
      </c>
      <c r="E71" s="43"/>
    </row>
    <row r="72" spans="1:5" outlineLevel="1" x14ac:dyDescent="0.3">
      <c r="B72" s="13" t="s">
        <v>100</v>
      </c>
      <c r="C72" s="58">
        <v>90271.933333333305</v>
      </c>
      <c r="D72" s="58">
        <v>0</v>
      </c>
    </row>
    <row r="73" spans="1:5" x14ac:dyDescent="0.3">
      <c r="B73" s="9" t="s">
        <v>103</v>
      </c>
      <c r="C73" s="86">
        <f>C74+C75+C76+C77+C82+C78+C79+C80+C81</f>
        <v>1141511.166666667</v>
      </c>
      <c r="D73" s="81">
        <f>D74+D75+D76+D77+D82+D78+D79+D80+D81</f>
        <v>0</v>
      </c>
    </row>
    <row r="74" spans="1:5" outlineLevel="1" x14ac:dyDescent="0.3">
      <c r="B74" s="10" t="s">
        <v>312</v>
      </c>
      <c r="C74" s="58">
        <v>3465</v>
      </c>
      <c r="D74" s="58">
        <v>0</v>
      </c>
    </row>
    <row r="75" spans="1:5" outlineLevel="1" x14ac:dyDescent="0.3">
      <c r="B75" s="16" t="s">
        <v>270</v>
      </c>
      <c r="C75" s="87">
        <v>199230</v>
      </c>
      <c r="D75" s="58">
        <v>0</v>
      </c>
    </row>
    <row r="76" spans="1:5" outlineLevel="1" x14ac:dyDescent="0.3">
      <c r="B76" s="10" t="s">
        <v>269</v>
      </c>
      <c r="C76" s="58">
        <v>15268.1333333333</v>
      </c>
      <c r="D76" s="59">
        <v>0</v>
      </c>
    </row>
    <row r="77" spans="1:5" outlineLevel="1" x14ac:dyDescent="0.3">
      <c r="B77" s="10" t="s">
        <v>267</v>
      </c>
      <c r="C77" s="58">
        <v>120000</v>
      </c>
      <c r="D77" s="59">
        <v>0</v>
      </c>
    </row>
    <row r="78" spans="1:5" outlineLevel="1" x14ac:dyDescent="0.3">
      <c r="B78" s="10" t="s">
        <v>266</v>
      </c>
      <c r="C78" s="58">
        <v>83.3333333333334</v>
      </c>
      <c r="D78" s="59">
        <v>0</v>
      </c>
    </row>
    <row r="79" spans="1:5" outlineLevel="1" x14ac:dyDescent="0.3">
      <c r="B79" s="10" t="s">
        <v>345</v>
      </c>
      <c r="C79" s="58">
        <v>661621.36666666705</v>
      </c>
      <c r="D79" s="59">
        <v>0</v>
      </c>
    </row>
    <row r="80" spans="1:5" outlineLevel="1" x14ac:dyDescent="0.3">
      <c r="B80" s="10" t="s">
        <v>329</v>
      </c>
      <c r="C80" s="58">
        <v>117760</v>
      </c>
      <c r="D80" s="59">
        <v>0</v>
      </c>
    </row>
    <row r="81" spans="1:4" outlineLevel="1" x14ac:dyDescent="0.3">
      <c r="B81" s="10" t="s">
        <v>336</v>
      </c>
      <c r="C81" s="58">
        <v>24000</v>
      </c>
      <c r="D81" s="59">
        <v>0</v>
      </c>
    </row>
    <row r="82" spans="1:4" outlineLevel="1" x14ac:dyDescent="0.3">
      <c r="A82" s="15"/>
      <c r="B82" s="10" t="s">
        <v>268</v>
      </c>
      <c r="C82" s="58">
        <v>83.333333333333897</v>
      </c>
      <c r="D82" s="59">
        <v>0</v>
      </c>
    </row>
    <row r="83" spans="1:4" x14ac:dyDescent="0.3">
      <c r="B83" s="8" t="s">
        <v>117</v>
      </c>
      <c r="C83" s="81">
        <v>860239.68333333102</v>
      </c>
      <c r="D83" s="81">
        <v>0</v>
      </c>
    </row>
    <row r="84" spans="1:4" x14ac:dyDescent="0.3">
      <c r="B84" s="8" t="s">
        <v>120</v>
      </c>
      <c r="C84" s="81">
        <v>904721.100000003</v>
      </c>
      <c r="D84" s="81">
        <v>0</v>
      </c>
    </row>
    <row r="85" spans="1:4" x14ac:dyDescent="0.3">
      <c r="B85" s="17" t="s">
        <v>123</v>
      </c>
      <c r="C85" s="56">
        <f>C86+C87+C88+C89+C90</f>
        <v>9482299.9806579575</v>
      </c>
      <c r="D85" s="56">
        <f>D86+D87+D88+D89+D90</f>
        <v>0</v>
      </c>
    </row>
    <row r="86" spans="1:4" outlineLevel="1" x14ac:dyDescent="0.3">
      <c r="B86" s="11" t="s">
        <v>124</v>
      </c>
      <c r="C86" s="88">
        <v>7536584.9910394298</v>
      </c>
      <c r="D86" s="88">
        <v>0</v>
      </c>
    </row>
    <row r="87" spans="1:4" outlineLevel="1" x14ac:dyDescent="0.3">
      <c r="B87" s="11" t="s">
        <v>127</v>
      </c>
      <c r="C87" s="88">
        <v>567167.99795186799</v>
      </c>
      <c r="D87" s="88">
        <v>0</v>
      </c>
    </row>
    <row r="88" spans="1:4" outlineLevel="1" x14ac:dyDescent="0.3">
      <c r="B88" s="11" t="s">
        <v>130</v>
      </c>
      <c r="C88" s="58">
        <v>293973.316666667</v>
      </c>
      <c r="D88" s="58">
        <v>0</v>
      </c>
    </row>
    <row r="89" spans="1:4" outlineLevel="1" x14ac:dyDescent="0.3">
      <c r="B89" s="11" t="s">
        <v>133</v>
      </c>
      <c r="C89" s="58">
        <v>1084490.34166666</v>
      </c>
      <c r="D89" s="58">
        <v>0</v>
      </c>
    </row>
    <row r="90" spans="1:4" outlineLevel="1" x14ac:dyDescent="0.3">
      <c r="A90" s="15"/>
      <c r="B90" s="11" t="s">
        <v>136</v>
      </c>
      <c r="C90" s="58">
        <v>83.333333333333897</v>
      </c>
      <c r="D90" s="58">
        <v>0</v>
      </c>
    </row>
    <row r="91" spans="1:4" x14ac:dyDescent="0.3">
      <c r="B91" s="9" t="s">
        <v>137</v>
      </c>
      <c r="C91" s="81">
        <f>C92+C93+C94+C95+C96+C97+C98+C99+C100</f>
        <v>865983.33333333442</v>
      </c>
      <c r="D91" s="81">
        <f>D92+D93+D94+D95+D96+D97+D98+D99+D100</f>
        <v>0</v>
      </c>
    </row>
    <row r="92" spans="1:4" outlineLevel="1" x14ac:dyDescent="0.3">
      <c r="B92" s="18" t="s">
        <v>138</v>
      </c>
      <c r="C92" s="57">
        <v>102150</v>
      </c>
      <c r="D92" s="57">
        <v>0</v>
      </c>
    </row>
    <row r="93" spans="1:4" outlineLevel="1" x14ac:dyDescent="0.3">
      <c r="B93" s="18" t="s">
        <v>141</v>
      </c>
      <c r="C93" s="57">
        <v>560590.00000000105</v>
      </c>
      <c r="D93" s="57">
        <v>0</v>
      </c>
    </row>
    <row r="94" spans="1:4" outlineLevel="1" x14ac:dyDescent="0.3">
      <c r="B94" s="19" t="s">
        <v>144</v>
      </c>
      <c r="C94" s="57">
        <v>203160</v>
      </c>
      <c r="D94" s="57">
        <v>0</v>
      </c>
    </row>
    <row r="95" spans="1:4" outlineLevel="1" x14ac:dyDescent="0.3">
      <c r="B95" s="19" t="s">
        <v>147</v>
      </c>
      <c r="C95" s="57">
        <v>0</v>
      </c>
      <c r="D95" s="57">
        <v>0</v>
      </c>
    </row>
    <row r="96" spans="1:4" outlineLevel="1" x14ac:dyDescent="0.3">
      <c r="B96" s="18" t="s">
        <v>150</v>
      </c>
      <c r="C96" s="57">
        <v>0</v>
      </c>
      <c r="D96" s="57">
        <v>0</v>
      </c>
    </row>
    <row r="97" spans="1:4" outlineLevel="1" x14ac:dyDescent="0.3">
      <c r="B97" s="18" t="s">
        <v>153</v>
      </c>
      <c r="C97" s="57">
        <v>0</v>
      </c>
      <c r="D97" s="57">
        <v>0</v>
      </c>
    </row>
    <row r="98" spans="1:4" outlineLevel="1" x14ac:dyDescent="0.3">
      <c r="B98" s="18" t="s">
        <v>156</v>
      </c>
      <c r="C98" s="57">
        <v>0</v>
      </c>
      <c r="D98" s="57">
        <v>0</v>
      </c>
    </row>
    <row r="99" spans="1:4" outlineLevel="1" x14ac:dyDescent="0.3">
      <c r="B99" s="18" t="s">
        <v>159</v>
      </c>
      <c r="C99" s="57">
        <v>0</v>
      </c>
      <c r="D99" s="57">
        <v>0</v>
      </c>
    </row>
    <row r="100" spans="1:4" outlineLevel="1" x14ac:dyDescent="0.3">
      <c r="A100" s="15"/>
      <c r="B100" s="18" t="s">
        <v>218</v>
      </c>
      <c r="C100" s="57">
        <v>83.333333333333897</v>
      </c>
      <c r="D100" s="57">
        <v>0</v>
      </c>
    </row>
    <row r="101" spans="1:4" x14ac:dyDescent="0.3">
      <c r="B101" s="17" t="s">
        <v>165</v>
      </c>
      <c r="C101" s="56">
        <f>C102+C103+C104+C105+C106+C107+C108+C109+C110+C111+C112+C113+C115+C114</f>
        <v>544600.21666666516</v>
      </c>
      <c r="D101" s="56">
        <f>D102+D103+D104+D105+D106+D107+D108+D109+D110+D111+D112+D113+D115+D114</f>
        <v>0</v>
      </c>
    </row>
    <row r="102" spans="1:4" outlineLevel="1" x14ac:dyDescent="0.3">
      <c r="B102" s="44" t="s">
        <v>219</v>
      </c>
      <c r="C102" s="57">
        <v>22000</v>
      </c>
      <c r="D102" s="57">
        <v>0</v>
      </c>
    </row>
    <row r="103" spans="1:4" outlineLevel="1" x14ac:dyDescent="0.3">
      <c r="B103" s="44" t="s">
        <v>220</v>
      </c>
      <c r="C103" s="57">
        <v>0</v>
      </c>
      <c r="D103" s="57">
        <v>0</v>
      </c>
    </row>
    <row r="104" spans="1:4" outlineLevel="1" x14ac:dyDescent="0.3">
      <c r="B104" s="44" t="s">
        <v>221</v>
      </c>
      <c r="C104" s="57">
        <v>36660.000000000102</v>
      </c>
      <c r="D104" s="57">
        <v>0</v>
      </c>
    </row>
    <row r="105" spans="1:4" outlineLevel="1" x14ac:dyDescent="0.3">
      <c r="B105" s="44" t="s">
        <v>222</v>
      </c>
      <c r="C105" s="57">
        <v>13050</v>
      </c>
      <c r="D105" s="57">
        <v>0</v>
      </c>
    </row>
    <row r="106" spans="1:4" outlineLevel="1" x14ac:dyDescent="0.3">
      <c r="B106" s="20" t="s">
        <v>326</v>
      </c>
      <c r="C106" s="57">
        <v>275290.21666666499</v>
      </c>
      <c r="D106" s="57">
        <v>0</v>
      </c>
    </row>
    <row r="107" spans="1:4" outlineLevel="1" x14ac:dyDescent="0.3">
      <c r="B107" s="11" t="s">
        <v>223</v>
      </c>
      <c r="C107" s="58">
        <v>0</v>
      </c>
      <c r="D107" s="58">
        <v>0</v>
      </c>
    </row>
    <row r="108" spans="1:4" outlineLevel="1" x14ac:dyDescent="0.3">
      <c r="B108" s="20" t="s">
        <v>224</v>
      </c>
      <c r="C108" s="57">
        <v>0</v>
      </c>
      <c r="D108" s="57">
        <v>0</v>
      </c>
    </row>
    <row r="109" spans="1:4" outlineLevel="1" x14ac:dyDescent="0.3">
      <c r="B109" s="21" t="s">
        <v>225</v>
      </c>
      <c r="C109" s="58">
        <v>0</v>
      </c>
      <c r="D109" s="58">
        <v>0</v>
      </c>
    </row>
    <row r="110" spans="1:4" outlineLevel="1" x14ac:dyDescent="0.3">
      <c r="B110" s="21" t="s">
        <v>226</v>
      </c>
      <c r="C110" s="58">
        <v>0</v>
      </c>
      <c r="D110" s="58">
        <v>0</v>
      </c>
    </row>
    <row r="111" spans="1:4" outlineLevel="1" x14ac:dyDescent="0.3">
      <c r="B111" s="21" t="s">
        <v>227</v>
      </c>
      <c r="C111" s="58">
        <v>43300</v>
      </c>
      <c r="D111" s="58">
        <v>0</v>
      </c>
    </row>
    <row r="112" spans="1:4" outlineLevel="1" x14ac:dyDescent="0.3">
      <c r="B112" s="21" t="s">
        <v>247</v>
      </c>
      <c r="C112" s="58">
        <v>0</v>
      </c>
      <c r="D112" s="58">
        <v>0</v>
      </c>
    </row>
    <row r="113" spans="1:4" outlineLevel="1" x14ac:dyDescent="0.3">
      <c r="B113" s="21" t="s">
        <v>248</v>
      </c>
      <c r="C113" s="58">
        <v>124800</v>
      </c>
      <c r="D113" s="58">
        <v>0</v>
      </c>
    </row>
    <row r="114" spans="1:4" outlineLevel="1" x14ac:dyDescent="0.3">
      <c r="B114" s="21" t="s">
        <v>293</v>
      </c>
      <c r="C114" s="58">
        <v>29416.666666666701</v>
      </c>
      <c r="D114" s="58">
        <v>0</v>
      </c>
    </row>
    <row r="115" spans="1:4" outlineLevel="1" x14ac:dyDescent="0.3">
      <c r="A115" s="15"/>
      <c r="B115" s="21" t="s">
        <v>265</v>
      </c>
      <c r="C115" s="58">
        <v>83.333333333333897</v>
      </c>
      <c r="D115" s="58">
        <v>0</v>
      </c>
    </row>
    <row r="116" spans="1:4" x14ac:dyDescent="0.3">
      <c r="B116" s="22" t="s">
        <v>307</v>
      </c>
      <c r="C116" s="94">
        <f>C117+C118+C119</f>
        <v>4654144.9999999916</v>
      </c>
      <c r="D116" s="94">
        <f>D117+D118+D119</f>
        <v>0</v>
      </c>
    </row>
    <row r="117" spans="1:4" outlineLevel="1" x14ac:dyDescent="0.3">
      <c r="B117" s="11" t="s">
        <v>186</v>
      </c>
      <c r="C117" s="58">
        <v>3783859.9999999902</v>
      </c>
      <c r="D117" s="58">
        <v>0</v>
      </c>
    </row>
    <row r="118" spans="1:4" outlineLevel="1" x14ac:dyDescent="0.3">
      <c r="B118" s="11" t="s">
        <v>308</v>
      </c>
      <c r="C118" s="58">
        <v>870285.00000000105</v>
      </c>
      <c r="D118" s="58">
        <v>0</v>
      </c>
    </row>
    <row r="119" spans="1:4" outlineLevel="1" x14ac:dyDescent="0.3">
      <c r="B119" s="11" t="s">
        <v>309</v>
      </c>
      <c r="C119" s="58">
        <v>0</v>
      </c>
      <c r="D119" s="58">
        <v>0</v>
      </c>
    </row>
    <row r="120" spans="1:4" x14ac:dyDescent="0.3">
      <c r="B120" s="8" t="s">
        <v>189</v>
      </c>
      <c r="C120" s="81">
        <f>C121+C122</f>
        <v>15600</v>
      </c>
      <c r="D120" s="83">
        <f>D121+D122</f>
        <v>0</v>
      </c>
    </row>
    <row r="121" spans="1:4" outlineLevel="1" x14ac:dyDescent="0.3">
      <c r="B121" s="13" t="s">
        <v>190</v>
      </c>
      <c r="C121" s="58">
        <v>15600</v>
      </c>
      <c r="D121" s="58">
        <v>0</v>
      </c>
    </row>
    <row r="122" spans="1:4" outlineLevel="1" x14ac:dyDescent="0.3">
      <c r="B122" s="13" t="s">
        <v>313</v>
      </c>
      <c r="C122" s="58">
        <v>0</v>
      </c>
      <c r="D122" s="58">
        <v>0</v>
      </c>
    </row>
    <row r="123" spans="1:4" ht="12" customHeight="1" x14ac:dyDescent="0.3">
      <c r="B123" s="8" t="s">
        <v>196</v>
      </c>
      <c r="C123" s="81">
        <v>1267009.5583333301</v>
      </c>
      <c r="D123" s="83">
        <v>0</v>
      </c>
    </row>
    <row r="124" spans="1:4" ht="12" customHeight="1" thickBot="1" x14ac:dyDescent="0.35">
      <c r="B124" s="53" t="s">
        <v>197</v>
      </c>
      <c r="C124" s="55">
        <f>C31+C32+C36+C40+C44+C52+C53+C56+C70+C73+C83+C84+C85+C91+C101+C116+C120+C123+C33</f>
        <v>56237124.298809536</v>
      </c>
      <c r="D124" s="55">
        <f>D31+D32+D36+D40+D44+D52+D53+D56+D70+D73+D83+D84+D85+D91+D101+D116+D120+D123+D33</f>
        <v>0</v>
      </c>
    </row>
    <row r="125" spans="1:4" ht="15" thickTop="1" x14ac:dyDescent="0.3">
      <c r="B125" s="24" t="s">
        <v>198</v>
      </c>
      <c r="C125" s="89">
        <v>10305614.459523801</v>
      </c>
      <c r="D125" s="89">
        <v>0</v>
      </c>
    </row>
    <row r="126" spans="1:4" x14ac:dyDescent="0.3">
      <c r="B126" s="10" t="s">
        <v>201</v>
      </c>
      <c r="C126" s="90">
        <v>13308547.7516667</v>
      </c>
      <c r="D126" s="90">
        <v>0</v>
      </c>
    </row>
    <row r="127" spans="1:4" ht="12" customHeight="1" thickBot="1" x14ac:dyDescent="0.35">
      <c r="B127" s="54" t="s">
        <v>204</v>
      </c>
      <c r="C127" s="91">
        <f>C124+C125+C126</f>
        <v>79851286.510000035</v>
      </c>
      <c r="D127" s="91">
        <f>D124+D125+D126</f>
        <v>0</v>
      </c>
    </row>
    <row r="128" spans="1:4" ht="9" customHeight="1" thickTop="1" x14ac:dyDescent="0.3">
      <c r="B128" s="92"/>
      <c r="C128" s="93"/>
      <c r="D128" s="93"/>
    </row>
    <row r="129" spans="2:5" ht="24" x14ac:dyDescent="0.3">
      <c r="B129" s="27" t="s">
        <v>205</v>
      </c>
      <c r="C129" s="45">
        <f>C21-C127</f>
        <v>4.0793716907501221E-3</v>
      </c>
      <c r="D129" s="45"/>
    </row>
    <row r="130" spans="2:5" ht="34.5" customHeight="1" x14ac:dyDescent="0.3">
      <c r="B130" s="28" t="s">
        <v>206</v>
      </c>
      <c r="C130" s="45"/>
      <c r="D130" s="45">
        <f>C27-D127</f>
        <v>0</v>
      </c>
    </row>
    <row r="131" spans="2:5" x14ac:dyDescent="0.3">
      <c r="B131" s="8" t="s">
        <v>207</v>
      </c>
      <c r="C131" s="45"/>
      <c r="D131" s="46">
        <v>-6987263.4400000004</v>
      </c>
      <c r="E131" s="47"/>
    </row>
    <row r="132" spans="2:5" ht="12.75" hidden="1" customHeight="1" x14ac:dyDescent="0.3">
      <c r="B132" s="29" t="s">
        <v>209</v>
      </c>
      <c r="D132" s="48">
        <v>-20446970.800000001</v>
      </c>
    </row>
    <row r="133" spans="2:5" x14ac:dyDescent="0.3">
      <c r="B133" s="29"/>
      <c r="D133" s="48"/>
    </row>
    <row r="134" spans="2:5" x14ac:dyDescent="0.3">
      <c r="B134" s="30"/>
      <c r="C134" s="49"/>
    </row>
  </sheetData>
  <mergeCells count="2">
    <mergeCell ref="C6:D6"/>
    <mergeCell ref="B7:C7"/>
  </mergeCells>
  <pageMargins left="0.53" right="0.53" top="0.49" bottom="0.16"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4.4" x14ac:dyDescent="0.3"/>
  <sheetData>
    <row r="1" spans="1:1" x14ac:dyDescent="0.3">
      <c r="A1">
        <v>7</v>
      </c>
    </row>
    <row r="2" spans="1:1" x14ac:dyDescent="0.3">
      <c r="A2" t="s">
        <v>211</v>
      </c>
    </row>
    <row r="3" spans="1:1" x14ac:dyDescent="0.3">
      <c r="A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4"/>
  <sheetViews>
    <sheetView topLeftCell="A37" workbookViewId="0">
      <selection activeCell="F47" sqref="F47"/>
    </sheetView>
  </sheetViews>
  <sheetFormatPr defaultRowHeight="14.4" x14ac:dyDescent="0.3"/>
  <cols>
    <col min="1" max="1" width="8" customWidth="1"/>
    <col min="2" max="2" width="67.109375" customWidth="1"/>
    <col min="3" max="3" width="15.44140625" customWidth="1"/>
  </cols>
  <sheetData>
    <row r="3" spans="2:3" x14ac:dyDescent="0.3">
      <c r="C3" t="s">
        <v>0</v>
      </c>
    </row>
    <row r="4" spans="2:3" x14ac:dyDescent="0.3">
      <c r="B4" t="s">
        <v>2</v>
      </c>
      <c r="C4" t="s">
        <v>1</v>
      </c>
    </row>
    <row r="8" spans="2:3" x14ac:dyDescent="0.3">
      <c r="B8" s="1" t="s">
        <v>3</v>
      </c>
      <c r="C8" t="s">
        <v>4</v>
      </c>
    </row>
    <row r="9" spans="2:3" x14ac:dyDescent="0.3">
      <c r="B9" s="2" t="s">
        <v>5</v>
      </c>
      <c r="C9" t="s">
        <v>6</v>
      </c>
    </row>
    <row r="10" spans="2:3" x14ac:dyDescent="0.3">
      <c r="B10" s="2" t="s">
        <v>7</v>
      </c>
      <c r="C10" t="s">
        <v>8</v>
      </c>
    </row>
    <row r="11" spans="2:3" x14ac:dyDescent="0.3">
      <c r="B11" s="2" t="s">
        <v>9</v>
      </c>
      <c r="C11" t="s">
        <v>10</v>
      </c>
    </row>
    <row r="12" spans="2:3" x14ac:dyDescent="0.3">
      <c r="B12" s="2" t="s">
        <v>11</v>
      </c>
      <c r="C12" t="s">
        <v>12</v>
      </c>
    </row>
    <row r="13" spans="2:3" x14ac:dyDescent="0.3">
      <c r="B13" s="2" t="s">
        <v>13</v>
      </c>
      <c r="C13" t="s">
        <v>14</v>
      </c>
    </row>
    <row r="14" spans="2:3" x14ac:dyDescent="0.3">
      <c r="B14" s="2" t="s">
        <v>15</v>
      </c>
      <c r="C14" t="s">
        <v>16</v>
      </c>
    </row>
    <row r="15" spans="2:3" x14ac:dyDescent="0.3">
      <c r="B15" s="2" t="s">
        <v>17</v>
      </c>
      <c r="C15" t="s">
        <v>18</v>
      </c>
    </row>
    <row r="16" spans="2:3" x14ac:dyDescent="0.3">
      <c r="B16" s="2" t="s">
        <v>19</v>
      </c>
      <c r="C16" t="s">
        <v>20</v>
      </c>
    </row>
    <row r="17" spans="1:4" x14ac:dyDescent="0.3">
      <c r="B17" s="3" t="s">
        <v>21</v>
      </c>
      <c r="C17" t="s">
        <v>296</v>
      </c>
    </row>
    <row r="18" spans="1:4" x14ac:dyDescent="0.3">
      <c r="B18" s="3" t="s">
        <v>22</v>
      </c>
      <c r="C18" t="s">
        <v>23</v>
      </c>
    </row>
    <row r="19" spans="1:4" x14ac:dyDescent="0.3">
      <c r="B19" s="4" t="s">
        <v>24</v>
      </c>
      <c r="C19" t="s">
        <v>25</v>
      </c>
    </row>
    <row r="20" spans="1:4" x14ac:dyDescent="0.3">
      <c r="B20" s="5" t="s">
        <v>26</v>
      </c>
      <c r="C20" t="s">
        <v>27</v>
      </c>
    </row>
    <row r="21" spans="1:4" x14ac:dyDescent="0.3">
      <c r="B21" s="6" t="s">
        <v>28</v>
      </c>
      <c r="C21" t="s">
        <v>29</v>
      </c>
    </row>
    <row r="22" spans="1:4" x14ac:dyDescent="0.3">
      <c r="A22" s="100" t="s">
        <v>276</v>
      </c>
      <c r="B22" s="101"/>
      <c r="C22" s="62" t="s">
        <v>284</v>
      </c>
    </row>
    <row r="23" spans="1:4" x14ac:dyDescent="0.3">
      <c r="A23" s="100" t="s">
        <v>277</v>
      </c>
      <c r="B23" s="101"/>
      <c r="C23" s="62" t="s">
        <v>285</v>
      </c>
    </row>
    <row r="24" spans="1:4" x14ac:dyDescent="0.3">
      <c r="A24" s="100" t="s">
        <v>278</v>
      </c>
      <c r="B24" s="101"/>
      <c r="C24" s="62" t="s">
        <v>286</v>
      </c>
    </row>
    <row r="25" spans="1:4" x14ac:dyDescent="0.3">
      <c r="A25" s="100" t="s">
        <v>279</v>
      </c>
      <c r="B25" s="101"/>
      <c r="C25" s="62" t="s">
        <v>287</v>
      </c>
    </row>
    <row r="26" spans="1:4" x14ac:dyDescent="0.3">
      <c r="B26" s="5" t="s">
        <v>30</v>
      </c>
      <c r="C26" t="s">
        <v>31</v>
      </c>
    </row>
    <row r="27" spans="1:4" x14ac:dyDescent="0.3">
      <c r="B27" s="5" t="s">
        <v>32</v>
      </c>
      <c r="C27" t="s">
        <v>33</v>
      </c>
    </row>
    <row r="28" spans="1:4" x14ac:dyDescent="0.3">
      <c r="B28" s="7" t="s">
        <v>34</v>
      </c>
    </row>
    <row r="31" spans="1:4" x14ac:dyDescent="0.3">
      <c r="B31" s="8" t="s">
        <v>35</v>
      </c>
      <c r="C31" t="s">
        <v>36</v>
      </c>
      <c r="D31" t="s">
        <v>37</v>
      </c>
    </row>
    <row r="32" spans="1:4" x14ac:dyDescent="0.3">
      <c r="B32" s="8" t="s">
        <v>38</v>
      </c>
      <c r="C32" t="s">
        <v>39</v>
      </c>
      <c r="D32" t="s">
        <v>40</v>
      </c>
    </row>
    <row r="33" spans="2:4" x14ac:dyDescent="0.3">
      <c r="B33" s="8" t="s">
        <v>337</v>
      </c>
    </row>
    <row r="34" spans="2:4" x14ac:dyDescent="0.3">
      <c r="B34" s="96" t="s">
        <v>338</v>
      </c>
      <c r="C34" t="s">
        <v>340</v>
      </c>
      <c r="D34" t="s">
        <v>341</v>
      </c>
    </row>
    <row r="35" spans="2:4" x14ac:dyDescent="0.3">
      <c r="B35" s="96" t="s">
        <v>339</v>
      </c>
      <c r="C35" t="s">
        <v>342</v>
      </c>
      <c r="D35" t="s">
        <v>343</v>
      </c>
    </row>
    <row r="36" spans="2:4" x14ac:dyDescent="0.3">
      <c r="B36" s="9" t="s">
        <v>41</v>
      </c>
    </row>
    <row r="37" spans="2:4" x14ac:dyDescent="0.3">
      <c r="B37" s="10" t="s">
        <v>42</v>
      </c>
      <c r="C37" t="s">
        <v>43</v>
      </c>
      <c r="D37" t="s">
        <v>44</v>
      </c>
    </row>
    <row r="38" spans="2:4" x14ac:dyDescent="0.3">
      <c r="B38" s="10" t="s">
        <v>321</v>
      </c>
      <c r="C38" t="s">
        <v>322</v>
      </c>
      <c r="D38" t="s">
        <v>323</v>
      </c>
    </row>
    <row r="39" spans="2:4" x14ac:dyDescent="0.3">
      <c r="B39" s="10" t="s">
        <v>45</v>
      </c>
      <c r="C39" t="s">
        <v>46</v>
      </c>
      <c r="D39" t="s">
        <v>47</v>
      </c>
    </row>
    <row r="40" spans="2:4" x14ac:dyDescent="0.3">
      <c r="B40" s="9" t="s">
        <v>48</v>
      </c>
    </row>
    <row r="41" spans="2:4" x14ac:dyDescent="0.3">
      <c r="B41" s="10" t="s">
        <v>49</v>
      </c>
      <c r="C41" t="s">
        <v>50</v>
      </c>
      <c r="D41" t="s">
        <v>51</v>
      </c>
    </row>
    <row r="42" spans="2:4" x14ac:dyDescent="0.3">
      <c r="B42" s="10" t="s">
        <v>52</v>
      </c>
      <c r="C42" t="s">
        <v>53</v>
      </c>
      <c r="D42" t="s">
        <v>54</v>
      </c>
    </row>
    <row r="43" spans="2:4" x14ac:dyDescent="0.3">
      <c r="B43" s="10" t="s">
        <v>55</v>
      </c>
      <c r="C43" t="s">
        <v>56</v>
      </c>
      <c r="D43" t="s">
        <v>57</v>
      </c>
    </row>
    <row r="44" spans="2:4" x14ac:dyDescent="0.3">
      <c r="B44" s="9" t="s">
        <v>58</v>
      </c>
    </row>
    <row r="45" spans="2:4" x14ac:dyDescent="0.3">
      <c r="B45" s="10" t="s">
        <v>59</v>
      </c>
      <c r="C45" t="s">
        <v>60</v>
      </c>
      <c r="D45" t="s">
        <v>61</v>
      </c>
    </row>
    <row r="46" spans="2:4" x14ac:dyDescent="0.3">
      <c r="B46" s="10" t="s">
        <v>62</v>
      </c>
      <c r="C46" t="s">
        <v>63</v>
      </c>
      <c r="D46" t="s">
        <v>64</v>
      </c>
    </row>
    <row r="47" spans="2:4" x14ac:dyDescent="0.3">
      <c r="B47" s="10" t="s">
        <v>65</v>
      </c>
      <c r="C47" t="s">
        <v>66</v>
      </c>
      <c r="D47" t="s">
        <v>67</v>
      </c>
    </row>
    <row r="48" spans="2:4" x14ac:dyDescent="0.3">
      <c r="B48" s="11" t="s">
        <v>68</v>
      </c>
      <c r="C48" t="s">
        <v>69</v>
      </c>
      <c r="D48" t="s">
        <v>70</v>
      </c>
    </row>
    <row r="49" spans="2:4" x14ac:dyDescent="0.3">
      <c r="B49" s="11" t="s">
        <v>71</v>
      </c>
      <c r="C49" t="s">
        <v>72</v>
      </c>
      <c r="D49" t="s">
        <v>73</v>
      </c>
    </row>
    <row r="50" spans="2:4" x14ac:dyDescent="0.3">
      <c r="B50" s="11" t="s">
        <v>231</v>
      </c>
      <c r="C50" t="s">
        <v>229</v>
      </c>
      <c r="D50" t="s">
        <v>230</v>
      </c>
    </row>
    <row r="51" spans="2:4" x14ac:dyDescent="0.3">
      <c r="B51" s="11" t="s">
        <v>74</v>
      </c>
      <c r="C51" t="s">
        <v>75</v>
      </c>
      <c r="D51" t="s">
        <v>76</v>
      </c>
    </row>
    <row r="52" spans="2:4" x14ac:dyDescent="0.3">
      <c r="B52" s="8" t="s">
        <v>77</v>
      </c>
      <c r="C52" t="s">
        <v>78</v>
      </c>
      <c r="D52" t="s">
        <v>79</v>
      </c>
    </row>
    <row r="53" spans="2:4" x14ac:dyDescent="0.3">
      <c r="B53" s="12" t="s">
        <v>80</v>
      </c>
    </row>
    <row r="54" spans="2:4" x14ac:dyDescent="0.3">
      <c r="B54" s="13" t="s">
        <v>81</v>
      </c>
      <c r="C54" t="s">
        <v>82</v>
      </c>
      <c r="D54" t="s">
        <v>83</v>
      </c>
    </row>
    <row r="55" spans="2:4" x14ac:dyDescent="0.3">
      <c r="B55" s="13" t="s">
        <v>84</v>
      </c>
      <c r="C55" t="s">
        <v>85</v>
      </c>
      <c r="D55" t="s">
        <v>86</v>
      </c>
    </row>
    <row r="56" spans="2:4" x14ac:dyDescent="0.3">
      <c r="B56" s="14" t="s">
        <v>87</v>
      </c>
    </row>
    <row r="57" spans="2:4" x14ac:dyDescent="0.3">
      <c r="B57" s="13" t="s">
        <v>88</v>
      </c>
      <c r="C57" t="s">
        <v>89</v>
      </c>
      <c r="D57" t="s">
        <v>90</v>
      </c>
    </row>
    <row r="58" spans="2:4" x14ac:dyDescent="0.3">
      <c r="B58" s="13" t="s">
        <v>91</v>
      </c>
      <c r="C58" t="s">
        <v>332</v>
      </c>
      <c r="D58" t="s">
        <v>333</v>
      </c>
    </row>
    <row r="59" spans="2:4" x14ac:dyDescent="0.3">
      <c r="B59" s="13" t="s">
        <v>288</v>
      </c>
      <c r="C59" t="s">
        <v>291</v>
      </c>
      <c r="D59" t="s">
        <v>292</v>
      </c>
    </row>
    <row r="60" spans="2:4" x14ac:dyDescent="0.3">
      <c r="B60" s="13" t="s">
        <v>92</v>
      </c>
      <c r="C60" t="s">
        <v>289</v>
      </c>
      <c r="D60" t="s">
        <v>290</v>
      </c>
    </row>
    <row r="61" spans="2:4" x14ac:dyDescent="0.3">
      <c r="B61" s="13" t="s">
        <v>93</v>
      </c>
    </row>
    <row r="62" spans="2:4" x14ac:dyDescent="0.3">
      <c r="B62" s="13" t="s">
        <v>232</v>
      </c>
      <c r="C62" t="s">
        <v>234</v>
      </c>
      <c r="D62" t="s">
        <v>236</v>
      </c>
    </row>
    <row r="63" spans="2:4" x14ac:dyDescent="0.3">
      <c r="B63" s="13" t="s">
        <v>233</v>
      </c>
      <c r="C63" t="s">
        <v>235</v>
      </c>
      <c r="D63" t="s">
        <v>237</v>
      </c>
    </row>
    <row r="64" spans="2:4" x14ac:dyDescent="0.3">
      <c r="B64" s="13" t="s">
        <v>243</v>
      </c>
      <c r="C64" t="s">
        <v>251</v>
      </c>
      <c r="D64" t="s">
        <v>252</v>
      </c>
    </row>
    <row r="65" spans="1:4" x14ac:dyDescent="0.3">
      <c r="B65" s="13" t="s">
        <v>244</v>
      </c>
      <c r="C65" t="s">
        <v>253</v>
      </c>
      <c r="D65" t="s">
        <v>254</v>
      </c>
    </row>
    <row r="66" spans="1:4" x14ac:dyDescent="0.3">
      <c r="B66" s="13" t="s">
        <v>298</v>
      </c>
      <c r="C66" t="s">
        <v>301</v>
      </c>
      <c r="D66" t="s">
        <v>302</v>
      </c>
    </row>
    <row r="67" spans="1:4" x14ac:dyDescent="0.3">
      <c r="B67" s="13" t="s">
        <v>299</v>
      </c>
      <c r="C67" t="s">
        <v>303</v>
      </c>
      <c r="D67" t="s">
        <v>305</v>
      </c>
    </row>
    <row r="68" spans="1:4" x14ac:dyDescent="0.3">
      <c r="B68" s="13" t="s">
        <v>300</v>
      </c>
      <c r="C68" t="s">
        <v>304</v>
      </c>
      <c r="D68" t="s">
        <v>306</v>
      </c>
    </row>
    <row r="69" spans="1:4" x14ac:dyDescent="0.3">
      <c r="A69" s="15"/>
      <c r="B69" s="13" t="s">
        <v>297</v>
      </c>
      <c r="C69" t="s">
        <v>94</v>
      </c>
      <c r="D69" t="s">
        <v>95</v>
      </c>
    </row>
    <row r="70" spans="1:4" x14ac:dyDescent="0.3">
      <c r="B70" s="12" t="s">
        <v>96</v>
      </c>
    </row>
    <row r="71" spans="1:4" x14ac:dyDescent="0.3">
      <c r="B71" s="13" t="s">
        <v>97</v>
      </c>
      <c r="C71" t="s">
        <v>98</v>
      </c>
      <c r="D71" t="s">
        <v>99</v>
      </c>
    </row>
    <row r="72" spans="1:4" x14ac:dyDescent="0.3">
      <c r="B72" s="13" t="s">
        <v>100</v>
      </c>
      <c r="C72" t="s">
        <v>101</v>
      </c>
      <c r="D72" t="s">
        <v>102</v>
      </c>
    </row>
    <row r="73" spans="1:4" x14ac:dyDescent="0.3">
      <c r="B73" s="9" t="s">
        <v>103</v>
      </c>
    </row>
    <row r="74" spans="1:4" x14ac:dyDescent="0.3">
      <c r="B74" s="10" t="s">
        <v>104</v>
      </c>
      <c r="C74" t="s">
        <v>105</v>
      </c>
      <c r="D74" t="s">
        <v>106</v>
      </c>
    </row>
    <row r="75" spans="1:4" x14ac:dyDescent="0.3">
      <c r="B75" s="16" t="s">
        <v>107</v>
      </c>
      <c r="C75" t="s">
        <v>108</v>
      </c>
      <c r="D75" t="s">
        <v>109</v>
      </c>
    </row>
    <row r="76" spans="1:4" x14ac:dyDescent="0.3">
      <c r="B76" s="10" t="s">
        <v>110</v>
      </c>
      <c r="C76" t="s">
        <v>255</v>
      </c>
      <c r="D76" t="s">
        <v>256</v>
      </c>
    </row>
    <row r="77" spans="1:4" x14ac:dyDescent="0.3">
      <c r="B77" s="10" t="s">
        <v>111</v>
      </c>
      <c r="C77" t="s">
        <v>112</v>
      </c>
      <c r="D77" t="s">
        <v>113</v>
      </c>
    </row>
    <row r="78" spans="1:4" x14ac:dyDescent="0.3">
      <c r="B78" s="10" t="s">
        <v>266</v>
      </c>
      <c r="C78" t="s">
        <v>271</v>
      </c>
      <c r="D78" t="s">
        <v>272</v>
      </c>
    </row>
    <row r="79" spans="1:4" x14ac:dyDescent="0.3">
      <c r="B79" s="10" t="s">
        <v>311</v>
      </c>
      <c r="C79" t="s">
        <v>319</v>
      </c>
      <c r="D79" t="s">
        <v>320</v>
      </c>
    </row>
    <row r="80" spans="1:4" x14ac:dyDescent="0.3">
      <c r="B80" s="10" t="s">
        <v>328</v>
      </c>
      <c r="C80" t="s">
        <v>330</v>
      </c>
      <c r="D80" t="s">
        <v>331</v>
      </c>
    </row>
    <row r="81" spans="1:4" x14ac:dyDescent="0.3">
      <c r="B81" s="10" t="s">
        <v>336</v>
      </c>
      <c r="C81" t="s">
        <v>334</v>
      </c>
      <c r="D81" t="s">
        <v>335</v>
      </c>
    </row>
    <row r="82" spans="1:4" x14ac:dyDescent="0.3">
      <c r="A82" s="15"/>
      <c r="B82" s="10" t="s">
        <v>114</v>
      </c>
      <c r="C82" t="s">
        <v>115</v>
      </c>
      <c r="D82" t="s">
        <v>116</v>
      </c>
    </row>
    <row r="83" spans="1:4" x14ac:dyDescent="0.3">
      <c r="B83" s="8" t="s">
        <v>117</v>
      </c>
      <c r="C83" t="s">
        <v>118</v>
      </c>
      <c r="D83" t="s">
        <v>119</v>
      </c>
    </row>
    <row r="84" spans="1:4" x14ac:dyDescent="0.3">
      <c r="B84" s="8" t="s">
        <v>120</v>
      </c>
      <c r="C84" t="s">
        <v>121</v>
      </c>
      <c r="D84" t="s">
        <v>122</v>
      </c>
    </row>
    <row r="85" spans="1:4" x14ac:dyDescent="0.3">
      <c r="B85" s="17" t="s">
        <v>123</v>
      </c>
    </row>
    <row r="86" spans="1:4" x14ac:dyDescent="0.3">
      <c r="B86" s="11" t="s">
        <v>124</v>
      </c>
      <c r="C86" t="s">
        <v>125</v>
      </c>
      <c r="D86" t="s">
        <v>126</v>
      </c>
    </row>
    <row r="87" spans="1:4" x14ac:dyDescent="0.3">
      <c r="B87" s="11" t="s">
        <v>127</v>
      </c>
      <c r="C87" t="s">
        <v>128</v>
      </c>
      <c r="D87" t="s">
        <v>129</v>
      </c>
    </row>
    <row r="88" spans="1:4" x14ac:dyDescent="0.3">
      <c r="B88" s="11" t="s">
        <v>130</v>
      </c>
      <c r="C88" t="s">
        <v>131</v>
      </c>
      <c r="D88" t="s">
        <v>132</v>
      </c>
    </row>
    <row r="89" spans="1:4" x14ac:dyDescent="0.3">
      <c r="B89" s="11" t="s">
        <v>133</v>
      </c>
      <c r="C89" t="s">
        <v>134</v>
      </c>
      <c r="D89" t="s">
        <v>135</v>
      </c>
    </row>
    <row r="90" spans="1:4" x14ac:dyDescent="0.3">
      <c r="A90" s="15"/>
      <c r="B90" s="11" t="s">
        <v>136</v>
      </c>
      <c r="C90" t="s">
        <v>263</v>
      </c>
      <c r="D90" t="s">
        <v>264</v>
      </c>
    </row>
    <row r="91" spans="1:4" x14ac:dyDescent="0.3">
      <c r="B91" s="9" t="s">
        <v>137</v>
      </c>
    </row>
    <row r="92" spans="1:4" x14ac:dyDescent="0.3">
      <c r="B92" s="18" t="s">
        <v>138</v>
      </c>
      <c r="C92" t="s">
        <v>139</v>
      </c>
      <c r="D92" t="s">
        <v>140</v>
      </c>
    </row>
    <row r="93" spans="1:4" x14ac:dyDescent="0.3">
      <c r="B93" s="18" t="s">
        <v>141</v>
      </c>
      <c r="C93" t="s">
        <v>142</v>
      </c>
      <c r="D93" t="s">
        <v>143</v>
      </c>
    </row>
    <row r="94" spans="1:4" x14ac:dyDescent="0.3">
      <c r="B94" s="19" t="s">
        <v>144</v>
      </c>
      <c r="C94" t="s">
        <v>145</v>
      </c>
      <c r="D94" t="s">
        <v>146</v>
      </c>
    </row>
    <row r="95" spans="1:4" x14ac:dyDescent="0.3">
      <c r="B95" s="19" t="s">
        <v>147</v>
      </c>
      <c r="C95" t="s">
        <v>148</v>
      </c>
      <c r="D95" t="s">
        <v>149</v>
      </c>
    </row>
    <row r="96" spans="1:4" x14ac:dyDescent="0.3">
      <c r="B96" s="18" t="s">
        <v>150</v>
      </c>
      <c r="C96" t="s">
        <v>151</v>
      </c>
      <c r="D96" t="s">
        <v>152</v>
      </c>
    </row>
    <row r="97" spans="1:4" x14ac:dyDescent="0.3">
      <c r="B97" s="18" t="s">
        <v>153</v>
      </c>
      <c r="C97" t="s">
        <v>154</v>
      </c>
      <c r="D97" t="s">
        <v>155</v>
      </c>
    </row>
    <row r="98" spans="1:4" x14ac:dyDescent="0.3">
      <c r="B98" s="18" t="s">
        <v>156</v>
      </c>
      <c r="C98" t="s">
        <v>157</v>
      </c>
      <c r="D98" t="s">
        <v>158</v>
      </c>
    </row>
    <row r="99" spans="1:4" x14ac:dyDescent="0.3">
      <c r="B99" s="18" t="s">
        <v>159</v>
      </c>
      <c r="C99" t="s">
        <v>160</v>
      </c>
      <c r="D99" t="s">
        <v>161</v>
      </c>
    </row>
    <row r="100" spans="1:4" x14ac:dyDescent="0.3">
      <c r="A100" s="15"/>
      <c r="B100" s="18" t="s">
        <v>162</v>
      </c>
      <c r="C100" t="s">
        <v>163</v>
      </c>
      <c r="D100" t="s">
        <v>164</v>
      </c>
    </row>
    <row r="101" spans="1:4" x14ac:dyDescent="0.3">
      <c r="B101" s="17" t="s">
        <v>165</v>
      </c>
    </row>
    <row r="102" spans="1:4" x14ac:dyDescent="0.3">
      <c r="B102" s="44" t="s">
        <v>219</v>
      </c>
      <c r="C102" t="s">
        <v>166</v>
      </c>
      <c r="D102" t="s">
        <v>167</v>
      </c>
    </row>
    <row r="103" spans="1:4" x14ac:dyDescent="0.3">
      <c r="B103" s="44" t="s">
        <v>220</v>
      </c>
      <c r="C103" t="s">
        <v>168</v>
      </c>
      <c r="D103" t="s">
        <v>169</v>
      </c>
    </row>
    <row r="104" spans="1:4" x14ac:dyDescent="0.3">
      <c r="B104" s="44" t="s">
        <v>221</v>
      </c>
      <c r="C104" t="s">
        <v>170</v>
      </c>
      <c r="D104" t="s">
        <v>171</v>
      </c>
    </row>
    <row r="105" spans="1:4" x14ac:dyDescent="0.3">
      <c r="B105" s="44" t="s">
        <v>222</v>
      </c>
      <c r="C105" t="s">
        <v>172</v>
      </c>
      <c r="D105" t="s">
        <v>173</v>
      </c>
    </row>
    <row r="106" spans="1:4" x14ac:dyDescent="0.3">
      <c r="B106" s="20" t="s">
        <v>327</v>
      </c>
      <c r="C106" t="s">
        <v>174</v>
      </c>
      <c r="D106" t="s">
        <v>175</v>
      </c>
    </row>
    <row r="107" spans="1:4" x14ac:dyDescent="0.3">
      <c r="B107" s="11" t="s">
        <v>223</v>
      </c>
      <c r="C107" t="s">
        <v>176</v>
      </c>
      <c r="D107" t="s">
        <v>177</v>
      </c>
    </row>
    <row r="108" spans="1:4" x14ac:dyDescent="0.3">
      <c r="B108" s="20" t="s">
        <v>224</v>
      </c>
      <c r="C108" t="s">
        <v>178</v>
      </c>
      <c r="D108" t="s">
        <v>179</v>
      </c>
    </row>
    <row r="109" spans="1:4" x14ac:dyDescent="0.3">
      <c r="B109" s="21" t="s">
        <v>225</v>
      </c>
      <c r="C109" t="s">
        <v>180</v>
      </c>
      <c r="D109" t="s">
        <v>181</v>
      </c>
    </row>
    <row r="110" spans="1:4" x14ac:dyDescent="0.3">
      <c r="B110" s="21" t="s">
        <v>226</v>
      </c>
      <c r="C110" t="s">
        <v>182</v>
      </c>
      <c r="D110" t="s">
        <v>183</v>
      </c>
    </row>
    <row r="111" spans="1:4" x14ac:dyDescent="0.3">
      <c r="B111" s="21" t="s">
        <v>227</v>
      </c>
      <c r="C111" t="s">
        <v>184</v>
      </c>
      <c r="D111" t="s">
        <v>185</v>
      </c>
    </row>
    <row r="112" spans="1:4" x14ac:dyDescent="0.3">
      <c r="B112" s="61" t="s">
        <v>245</v>
      </c>
      <c r="C112" t="s">
        <v>257</v>
      </c>
      <c r="D112" t="s">
        <v>258</v>
      </c>
    </row>
    <row r="113" spans="1:4" x14ac:dyDescent="0.3">
      <c r="B113" s="61" t="s">
        <v>246</v>
      </c>
      <c r="C113" t="s">
        <v>259</v>
      </c>
      <c r="D113" t="s">
        <v>260</v>
      </c>
    </row>
    <row r="114" spans="1:4" x14ac:dyDescent="0.3">
      <c r="B114" s="21" t="s">
        <v>293</v>
      </c>
      <c r="C114" t="s">
        <v>294</v>
      </c>
      <c r="D114" t="s">
        <v>295</v>
      </c>
    </row>
    <row r="115" spans="1:4" x14ac:dyDescent="0.3">
      <c r="B115" s="21" t="s">
        <v>265</v>
      </c>
      <c r="C115" t="s">
        <v>273</v>
      </c>
      <c r="D115" t="s">
        <v>274</v>
      </c>
    </row>
    <row r="116" spans="1:4" x14ac:dyDescent="0.3">
      <c r="B116" s="95" t="s">
        <v>310</v>
      </c>
    </row>
    <row r="117" spans="1:4" x14ac:dyDescent="0.3">
      <c r="B117" s="11" t="s">
        <v>186</v>
      </c>
      <c r="C117" t="s">
        <v>187</v>
      </c>
      <c r="D117" t="s">
        <v>188</v>
      </c>
    </row>
    <row r="118" spans="1:4" x14ac:dyDescent="0.3">
      <c r="B118" s="11" t="s">
        <v>308</v>
      </c>
      <c r="C118" t="s">
        <v>315</v>
      </c>
      <c r="D118" t="s">
        <v>316</v>
      </c>
    </row>
    <row r="119" spans="1:4" x14ac:dyDescent="0.3">
      <c r="B119" s="11" t="s">
        <v>309</v>
      </c>
      <c r="C119" t="s">
        <v>317</v>
      </c>
      <c r="D119" t="s">
        <v>318</v>
      </c>
    </row>
    <row r="120" spans="1:4" x14ac:dyDescent="0.3">
      <c r="B120" s="8" t="s">
        <v>189</v>
      </c>
    </row>
    <row r="121" spans="1:4" x14ac:dyDescent="0.3">
      <c r="B121" s="13" t="s">
        <v>190</v>
      </c>
      <c r="C121" t="s">
        <v>191</v>
      </c>
      <c r="D121" t="s">
        <v>192</v>
      </c>
    </row>
    <row r="122" spans="1:4" x14ac:dyDescent="0.3">
      <c r="B122" s="13" t="s">
        <v>193</v>
      </c>
      <c r="C122" t="s">
        <v>194</v>
      </c>
      <c r="D122" t="s">
        <v>195</v>
      </c>
    </row>
    <row r="123" spans="1:4" x14ac:dyDescent="0.3">
      <c r="B123" s="8" t="s">
        <v>196</v>
      </c>
      <c r="C123" t="s">
        <v>261</v>
      </c>
      <c r="D123" t="s">
        <v>262</v>
      </c>
    </row>
    <row r="124" spans="1:4" ht="15" thickBot="1" x14ac:dyDescent="0.35">
      <c r="B124" s="23" t="s">
        <v>197</v>
      </c>
    </row>
    <row r="125" spans="1:4" ht="15" thickTop="1" x14ac:dyDescent="0.3">
      <c r="B125" s="24" t="s">
        <v>198</v>
      </c>
      <c r="C125" t="s">
        <v>199</v>
      </c>
      <c r="D125" t="s">
        <v>200</v>
      </c>
    </row>
    <row r="126" spans="1:4" x14ac:dyDescent="0.3">
      <c r="B126" s="10" t="s">
        <v>201</v>
      </c>
      <c r="C126" t="s">
        <v>202</v>
      </c>
      <c r="D126" t="s">
        <v>203</v>
      </c>
    </row>
    <row r="127" spans="1:4" ht="15" thickBot="1" x14ac:dyDescent="0.35">
      <c r="B127" s="25" t="s">
        <v>204</v>
      </c>
    </row>
    <row r="128" spans="1:4" ht="15" thickTop="1" x14ac:dyDescent="0.3">
      <c r="A128" s="26"/>
    </row>
    <row r="129" spans="2:4" x14ac:dyDescent="0.3">
      <c r="B129" s="27" t="s">
        <v>205</v>
      </c>
    </row>
    <row r="130" spans="2:4" ht="24" x14ac:dyDescent="0.3">
      <c r="B130" s="28" t="s">
        <v>206</v>
      </c>
    </row>
    <row r="131" spans="2:4" x14ac:dyDescent="0.3">
      <c r="B131" s="8" t="s">
        <v>207</v>
      </c>
      <c r="D131" t="s">
        <v>208</v>
      </c>
    </row>
    <row r="132" spans="2:4" x14ac:dyDescent="0.3">
      <c r="B132" s="29" t="s">
        <v>209</v>
      </c>
      <c r="D132" t="s">
        <v>210</v>
      </c>
    </row>
    <row r="133" spans="2:4" x14ac:dyDescent="0.3">
      <c r="B133" s="29"/>
    </row>
    <row r="134" spans="2:4" x14ac:dyDescent="0.3">
      <c r="B134" s="30"/>
    </row>
  </sheetData>
  <mergeCells count="4">
    <mergeCell ref="A22:B22"/>
    <mergeCell ref="A23:B23"/>
    <mergeCell ref="A24:B24"/>
    <mergeCell ref="A25:B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Лист1_Essentia</vt:lpstr>
      <vt:lpstr>Лист1_Filter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RePack by Diakov</cp:lastModifiedBy>
  <cp:lastPrinted>2016-02-15T12:41:07Z</cp:lastPrinted>
  <dcterms:created xsi:type="dcterms:W3CDTF">2015-08-15T13:55:39Z</dcterms:created>
  <dcterms:modified xsi:type="dcterms:W3CDTF">2020-09-03T12:00:44Z</dcterms:modified>
</cp:coreProperties>
</file>